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webpage\Hossell\"/>
    </mc:Choice>
  </mc:AlternateContent>
  <bookViews>
    <workbookView xWindow="480" yWindow="36" windowWidth="11328" windowHeight="72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Sheet1!$A$1:$AN$473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E6" i="1" l="1"/>
  <c r="AN6" i="1" s="1"/>
  <c r="AP6" i="1" s="1"/>
  <c r="E7" i="1"/>
  <c r="R7" i="1"/>
  <c r="AC7" i="1"/>
  <c r="AC9" i="1" s="1"/>
  <c r="AN7" i="1"/>
  <c r="AP7" i="1" s="1"/>
  <c r="C9" i="1"/>
  <c r="E9" i="1"/>
  <c r="AN9" i="1" s="1"/>
  <c r="F9" i="1"/>
  <c r="H9" i="1"/>
  <c r="J9" i="1"/>
  <c r="K9" i="1"/>
  <c r="L9" i="1"/>
  <c r="M9" i="1"/>
  <c r="N9" i="1"/>
  <c r="O9" i="1"/>
  <c r="P9" i="1"/>
  <c r="R9" i="1"/>
  <c r="S9" i="1"/>
  <c r="T9" i="1"/>
  <c r="U9" i="1"/>
  <c r="V9" i="1"/>
  <c r="W9" i="1"/>
  <c r="Y9" i="1"/>
  <c r="AA9" i="1"/>
  <c r="AD9" i="1"/>
  <c r="AF9" i="1"/>
  <c r="AG9" i="1"/>
  <c r="AH9" i="1"/>
  <c r="AI9" i="1"/>
  <c r="AK9" i="1"/>
  <c r="E11" i="1"/>
  <c r="F11" i="1"/>
  <c r="H11" i="1"/>
  <c r="E12" i="1"/>
  <c r="F12" i="1"/>
  <c r="F14" i="1" s="1"/>
  <c r="H12" i="1"/>
  <c r="C14" i="1"/>
  <c r="J14" i="1"/>
  <c r="K14" i="1"/>
  <c r="L14" i="1"/>
  <c r="M14" i="1"/>
  <c r="N14" i="1"/>
  <c r="O14" i="1"/>
  <c r="P14" i="1"/>
  <c r="R14" i="1"/>
  <c r="S14" i="1"/>
  <c r="T14" i="1"/>
  <c r="U14" i="1"/>
  <c r="V14" i="1"/>
  <c r="W14" i="1"/>
  <c r="Y14" i="1"/>
  <c r="AA14" i="1"/>
  <c r="AC14" i="1"/>
  <c r="AD14" i="1"/>
  <c r="AF14" i="1"/>
  <c r="AG14" i="1"/>
  <c r="AH14" i="1"/>
  <c r="AI14" i="1"/>
  <c r="AK14" i="1"/>
  <c r="E16" i="1"/>
  <c r="F16" i="1"/>
  <c r="H16" i="1"/>
  <c r="H19" i="1" s="1"/>
  <c r="E17" i="1"/>
  <c r="AN17" i="1" s="1"/>
  <c r="F17" i="1"/>
  <c r="H17" i="1"/>
  <c r="R17" i="1"/>
  <c r="R19" i="1" s="1"/>
  <c r="S17" i="1"/>
  <c r="S19" i="1" s="1"/>
  <c r="U17" i="1"/>
  <c r="U19" i="1" s="1"/>
  <c r="AP17" i="1"/>
  <c r="C19" i="1"/>
  <c r="J19" i="1"/>
  <c r="K19" i="1"/>
  <c r="L19" i="1"/>
  <c r="M19" i="1"/>
  <c r="N19" i="1"/>
  <c r="O19" i="1"/>
  <c r="P19" i="1"/>
  <c r="T19" i="1"/>
  <c r="V19" i="1"/>
  <c r="W19" i="1"/>
  <c r="Y19" i="1"/>
  <c r="AA19" i="1"/>
  <c r="AC19" i="1"/>
  <c r="AD19" i="1"/>
  <c r="AF19" i="1"/>
  <c r="AG19" i="1"/>
  <c r="AH19" i="1"/>
  <c r="AI19" i="1"/>
  <c r="AK19" i="1"/>
  <c r="E21" i="1"/>
  <c r="AN21" i="1" s="1"/>
  <c r="AP21" i="1" s="1"/>
  <c r="F21" i="1"/>
  <c r="H21" i="1"/>
  <c r="R21" i="1"/>
  <c r="S21" i="1"/>
  <c r="W21" i="1"/>
  <c r="E22" i="1"/>
  <c r="F22" i="1"/>
  <c r="F28" i="1" s="1"/>
  <c r="H22" i="1"/>
  <c r="H28" i="1" s="1"/>
  <c r="S22" i="1"/>
  <c r="T22" i="1"/>
  <c r="T28" i="1" s="1"/>
  <c r="Y22" i="1"/>
  <c r="E23" i="1"/>
  <c r="AN23" i="1" s="1"/>
  <c r="AP23" i="1" s="1"/>
  <c r="F23" i="1"/>
  <c r="H23" i="1"/>
  <c r="R23" i="1"/>
  <c r="S23" i="1"/>
  <c r="V23" i="1"/>
  <c r="E24" i="1"/>
  <c r="F24" i="1"/>
  <c r="H24" i="1"/>
  <c r="W24" i="1"/>
  <c r="W28" i="1" s="1"/>
  <c r="Y24" i="1"/>
  <c r="AN24" i="1"/>
  <c r="AP24" i="1" s="1"/>
  <c r="F25" i="1"/>
  <c r="AN25" i="1" s="1"/>
  <c r="AP25" i="1" s="1"/>
  <c r="H25" i="1"/>
  <c r="S25" i="1"/>
  <c r="T25" i="1"/>
  <c r="E26" i="1"/>
  <c r="AN26" i="1" s="1"/>
  <c r="AP26" i="1" s="1"/>
  <c r="F26" i="1"/>
  <c r="H26" i="1"/>
  <c r="R26" i="1"/>
  <c r="S26" i="1"/>
  <c r="Y26" i="1"/>
  <c r="C28" i="1"/>
  <c r="J28" i="1"/>
  <c r="K28" i="1"/>
  <c r="L28" i="1"/>
  <c r="M28" i="1"/>
  <c r="N28" i="1"/>
  <c r="O28" i="1"/>
  <c r="P28" i="1"/>
  <c r="U28" i="1"/>
  <c r="V28" i="1"/>
  <c r="Y28" i="1"/>
  <c r="AA28" i="1"/>
  <c r="AC28" i="1"/>
  <c r="AD28" i="1"/>
  <c r="AF28" i="1"/>
  <c r="AG28" i="1"/>
  <c r="AH28" i="1"/>
  <c r="AI28" i="1"/>
  <c r="AK28" i="1"/>
  <c r="E30" i="1"/>
  <c r="F30" i="1"/>
  <c r="H30" i="1"/>
  <c r="J30" i="1"/>
  <c r="S30" i="1"/>
  <c r="T30" i="1"/>
  <c r="Y30" i="1"/>
  <c r="Y38" i="1" s="1"/>
  <c r="E31" i="1"/>
  <c r="F31" i="1"/>
  <c r="H31" i="1"/>
  <c r="J31" i="1"/>
  <c r="Y31" i="1"/>
  <c r="E32" i="1"/>
  <c r="F32" i="1"/>
  <c r="H32" i="1"/>
  <c r="AN32" i="1" s="1"/>
  <c r="AP32" i="1" s="1"/>
  <c r="J32" i="1"/>
  <c r="S32" i="1"/>
  <c r="T32" i="1"/>
  <c r="Y32" i="1"/>
  <c r="F33" i="1"/>
  <c r="H33" i="1"/>
  <c r="S33" i="1"/>
  <c r="T33" i="1"/>
  <c r="E34" i="1"/>
  <c r="AN34" i="1" s="1"/>
  <c r="AP34" i="1" s="1"/>
  <c r="F34" i="1"/>
  <c r="J34" i="1"/>
  <c r="R34" i="1"/>
  <c r="R38" i="1" s="1"/>
  <c r="S34" i="1"/>
  <c r="Y34" i="1"/>
  <c r="E35" i="1"/>
  <c r="F35" i="1"/>
  <c r="H35" i="1"/>
  <c r="R35" i="1"/>
  <c r="S35" i="1"/>
  <c r="W35" i="1"/>
  <c r="F36" i="1"/>
  <c r="AN36" i="1" s="1"/>
  <c r="AP36" i="1" s="1"/>
  <c r="H36" i="1"/>
  <c r="S36" i="1"/>
  <c r="T36" i="1"/>
  <c r="C38" i="1"/>
  <c r="K38" i="1"/>
  <c r="L38" i="1"/>
  <c r="M38" i="1"/>
  <c r="N38" i="1"/>
  <c r="O38" i="1"/>
  <c r="P38" i="1"/>
  <c r="T38" i="1"/>
  <c r="U38" i="1"/>
  <c r="V38" i="1"/>
  <c r="W38" i="1"/>
  <c r="AA38" i="1"/>
  <c r="AC38" i="1"/>
  <c r="AD38" i="1"/>
  <c r="AF38" i="1"/>
  <c r="AG38" i="1"/>
  <c r="AH38" i="1"/>
  <c r="AI38" i="1"/>
  <c r="AK38" i="1"/>
  <c r="E45" i="1"/>
  <c r="F45" i="1"/>
  <c r="J45" i="1"/>
  <c r="R45" i="1"/>
  <c r="R57" i="1" s="1"/>
  <c r="S45" i="1"/>
  <c r="Y45" i="1"/>
  <c r="F46" i="1"/>
  <c r="H46" i="1"/>
  <c r="J46" i="1"/>
  <c r="K46" i="1"/>
  <c r="S46" i="1"/>
  <c r="T46" i="1"/>
  <c r="Y46" i="1"/>
  <c r="AC46" i="1"/>
  <c r="E47" i="1"/>
  <c r="F47" i="1"/>
  <c r="H47" i="1"/>
  <c r="J47" i="1"/>
  <c r="K47" i="1"/>
  <c r="S47" i="1"/>
  <c r="T47" i="1"/>
  <c r="Y47" i="1"/>
  <c r="AC47" i="1"/>
  <c r="AD47" i="1"/>
  <c r="E48" i="1"/>
  <c r="F48" i="1"/>
  <c r="H48" i="1"/>
  <c r="J48" i="1"/>
  <c r="J57" i="1" s="1"/>
  <c r="K48" i="1"/>
  <c r="K57" i="1" s="1"/>
  <c r="S48" i="1"/>
  <c r="T48" i="1"/>
  <c r="Y48" i="1"/>
  <c r="AC48" i="1"/>
  <c r="AD48" i="1"/>
  <c r="F49" i="1"/>
  <c r="H49" i="1"/>
  <c r="J49" i="1"/>
  <c r="S49" i="1"/>
  <c r="T49" i="1"/>
  <c r="AA49" i="1"/>
  <c r="E50" i="1"/>
  <c r="F50" i="1"/>
  <c r="K50" i="1"/>
  <c r="R50" i="1"/>
  <c r="V50" i="1"/>
  <c r="AC50" i="1"/>
  <c r="F51" i="1"/>
  <c r="H51" i="1"/>
  <c r="S51" i="1"/>
  <c r="T51" i="1"/>
  <c r="AN51" i="1"/>
  <c r="AP51" i="1" s="1"/>
  <c r="K52" i="1"/>
  <c r="AN52" i="1" s="1"/>
  <c r="AP52" i="1" s="1"/>
  <c r="AC52" i="1"/>
  <c r="F53" i="1"/>
  <c r="AN53" i="1" s="1"/>
  <c r="AP53" i="1" s="1"/>
  <c r="J53" i="1"/>
  <c r="S53" i="1"/>
  <c r="F54" i="1"/>
  <c r="AN54" i="1" s="1"/>
  <c r="AP54" i="1" s="1"/>
  <c r="S54" i="1"/>
  <c r="F55" i="1"/>
  <c r="AN55" i="1" s="1"/>
  <c r="AP55" i="1" s="1"/>
  <c r="S55" i="1"/>
  <c r="C57" i="1"/>
  <c r="E57" i="1"/>
  <c r="T57" i="1"/>
  <c r="U57" i="1"/>
  <c r="V57" i="1"/>
  <c r="W57" i="1"/>
  <c r="AA57" i="1"/>
  <c r="AF57" i="1"/>
  <c r="AG57" i="1"/>
  <c r="AH57" i="1"/>
  <c r="AI57" i="1"/>
  <c r="AK57" i="1"/>
  <c r="E60" i="1"/>
  <c r="K60" i="1"/>
  <c r="R60" i="1"/>
  <c r="AC60" i="1"/>
  <c r="E61" i="1"/>
  <c r="F61" i="1"/>
  <c r="J61" i="1"/>
  <c r="J75" i="1" s="1"/>
  <c r="K61" i="1"/>
  <c r="R61" i="1"/>
  <c r="S61" i="1"/>
  <c r="Y61" i="1"/>
  <c r="AC61" i="1"/>
  <c r="E62" i="1"/>
  <c r="F62" i="1"/>
  <c r="J62" i="1"/>
  <c r="R62" i="1"/>
  <c r="S62" i="1"/>
  <c r="Y62" i="1"/>
  <c r="F63" i="1"/>
  <c r="H63" i="1"/>
  <c r="J63" i="1"/>
  <c r="S63" i="1"/>
  <c r="S75" i="1" s="1"/>
  <c r="T63" i="1"/>
  <c r="Y63" i="1"/>
  <c r="E64" i="1"/>
  <c r="K64" i="1"/>
  <c r="AN64" i="1" s="1"/>
  <c r="AP64" i="1" s="1"/>
  <c r="R64" i="1"/>
  <c r="AC64" i="1"/>
  <c r="E65" i="1"/>
  <c r="F65" i="1"/>
  <c r="H65" i="1"/>
  <c r="K65" i="1"/>
  <c r="S65" i="1"/>
  <c r="T65" i="1"/>
  <c r="AC65" i="1"/>
  <c r="AD65" i="1"/>
  <c r="F66" i="1"/>
  <c r="H66" i="1"/>
  <c r="K66" i="1"/>
  <c r="S66" i="1"/>
  <c r="T66" i="1"/>
  <c r="AC66" i="1"/>
  <c r="E67" i="1"/>
  <c r="F67" i="1"/>
  <c r="H67" i="1"/>
  <c r="K67" i="1"/>
  <c r="R67" i="1"/>
  <c r="R75" i="1" s="1"/>
  <c r="S67" i="1"/>
  <c r="T67" i="1"/>
  <c r="AC67" i="1"/>
  <c r="AF67" i="1"/>
  <c r="AN67" i="1"/>
  <c r="AP67" i="1" s="1"/>
  <c r="F68" i="1"/>
  <c r="H68" i="1"/>
  <c r="S68" i="1"/>
  <c r="T68" i="1"/>
  <c r="F69" i="1"/>
  <c r="AN69" i="1" s="1"/>
  <c r="AP69" i="1" s="1"/>
  <c r="S69" i="1"/>
  <c r="L70" i="1"/>
  <c r="AN70" i="1" s="1"/>
  <c r="AP70" i="1" s="1"/>
  <c r="AF70" i="1"/>
  <c r="AF75" i="1" s="1"/>
  <c r="E71" i="1"/>
  <c r="F71" i="1"/>
  <c r="H71" i="1"/>
  <c r="K71" i="1"/>
  <c r="S71" i="1"/>
  <c r="T71" i="1"/>
  <c r="AC71" i="1"/>
  <c r="E72" i="1"/>
  <c r="AN72" i="1" s="1"/>
  <c r="AP72" i="1" s="1"/>
  <c r="K72" i="1"/>
  <c r="R72" i="1"/>
  <c r="AC72" i="1"/>
  <c r="AC75" i="1" s="1"/>
  <c r="F73" i="1"/>
  <c r="H73" i="1"/>
  <c r="AN73" i="1" s="1"/>
  <c r="AP73" i="1" s="1"/>
  <c r="S73" i="1"/>
  <c r="T73" i="1"/>
  <c r="C75" i="1"/>
  <c r="L75" i="1"/>
  <c r="U75" i="1"/>
  <c r="V75" i="1"/>
  <c r="W75" i="1"/>
  <c r="Y75" i="1"/>
  <c r="AA75" i="1"/>
  <c r="AD75" i="1"/>
  <c r="AG75" i="1"/>
  <c r="AH75" i="1"/>
  <c r="AI75" i="1"/>
  <c r="AK75" i="1"/>
  <c r="E78" i="1"/>
  <c r="F78" i="1"/>
  <c r="H78" i="1"/>
  <c r="J78" i="1"/>
  <c r="K78" i="1"/>
  <c r="S78" i="1"/>
  <c r="T78" i="1"/>
  <c r="T94" i="1" s="1"/>
  <c r="AC78" i="1"/>
  <c r="AD78" i="1"/>
  <c r="AD94" i="1" s="1"/>
  <c r="L79" i="1"/>
  <c r="M79" i="1"/>
  <c r="M94" i="1" s="1"/>
  <c r="AF79" i="1"/>
  <c r="AI79" i="1"/>
  <c r="E80" i="1"/>
  <c r="F80" i="1"/>
  <c r="H80" i="1"/>
  <c r="K80" i="1"/>
  <c r="R80" i="1"/>
  <c r="AC80" i="1"/>
  <c r="E81" i="1"/>
  <c r="F81" i="1"/>
  <c r="H81" i="1"/>
  <c r="R81" i="1"/>
  <c r="S81" i="1"/>
  <c r="Y81" i="1"/>
  <c r="F82" i="1"/>
  <c r="AN82" i="1" s="1"/>
  <c r="AP82" i="1" s="1"/>
  <c r="H82" i="1"/>
  <c r="S82" i="1"/>
  <c r="T82" i="1"/>
  <c r="L83" i="1"/>
  <c r="M83" i="1"/>
  <c r="AF83" i="1"/>
  <c r="AF94" i="1" s="1"/>
  <c r="AG83" i="1"/>
  <c r="AG94" i="1" s="1"/>
  <c r="AN83" i="1"/>
  <c r="AP83" i="1" s="1"/>
  <c r="E84" i="1"/>
  <c r="AN84" i="1" s="1"/>
  <c r="AP84" i="1" s="1"/>
  <c r="F84" i="1"/>
  <c r="H84" i="1"/>
  <c r="V84" i="1"/>
  <c r="E85" i="1"/>
  <c r="K85" i="1"/>
  <c r="R85" i="1"/>
  <c r="AC85" i="1"/>
  <c r="L86" i="1"/>
  <c r="M86" i="1"/>
  <c r="AF86" i="1"/>
  <c r="AG86" i="1"/>
  <c r="AN86" i="1"/>
  <c r="AP86" i="1" s="1"/>
  <c r="F87" i="1"/>
  <c r="AN87" i="1" s="1"/>
  <c r="AP87" i="1" s="1"/>
  <c r="H87" i="1"/>
  <c r="S87" i="1"/>
  <c r="Y87" i="1"/>
  <c r="L88" i="1"/>
  <c r="M88" i="1"/>
  <c r="F89" i="1"/>
  <c r="AN89" i="1" s="1"/>
  <c r="AP89" i="1" s="1"/>
  <c r="H89" i="1"/>
  <c r="S89" i="1"/>
  <c r="T89" i="1"/>
  <c r="E90" i="1"/>
  <c r="AN90" i="1" s="1"/>
  <c r="AP90" i="1" s="1"/>
  <c r="J90" i="1"/>
  <c r="F91" i="1"/>
  <c r="AN91" i="1" s="1"/>
  <c r="AP91" i="1" s="1"/>
  <c r="H91" i="1"/>
  <c r="S91" i="1"/>
  <c r="T91" i="1"/>
  <c r="E92" i="1"/>
  <c r="F92" i="1"/>
  <c r="H92" i="1"/>
  <c r="R92" i="1"/>
  <c r="S92" i="1"/>
  <c r="Y92" i="1"/>
  <c r="C94" i="1"/>
  <c r="F94" i="1"/>
  <c r="K94" i="1"/>
  <c r="U94" i="1"/>
  <c r="V94" i="1"/>
  <c r="W94" i="1"/>
  <c r="Y94" i="1"/>
  <c r="AA94" i="1"/>
  <c r="AC94" i="1"/>
  <c r="AH94" i="1"/>
  <c r="AI94" i="1"/>
  <c r="AK94" i="1"/>
  <c r="F97" i="1"/>
  <c r="H97" i="1"/>
  <c r="J97" i="1"/>
  <c r="S97" i="1"/>
  <c r="T97" i="1"/>
  <c r="AA97" i="1"/>
  <c r="E98" i="1"/>
  <c r="H98" i="1"/>
  <c r="R98" i="1"/>
  <c r="Y98" i="1"/>
  <c r="Y113" i="1" s="1"/>
  <c r="F99" i="1"/>
  <c r="H99" i="1"/>
  <c r="S99" i="1"/>
  <c r="T99" i="1"/>
  <c r="AN99" i="1"/>
  <c r="AP99" i="1" s="1"/>
  <c r="E100" i="1"/>
  <c r="AN100" i="1" s="1"/>
  <c r="AP100" i="1" s="1"/>
  <c r="F100" i="1"/>
  <c r="R100" i="1"/>
  <c r="S100" i="1"/>
  <c r="S113" i="1" s="1"/>
  <c r="F101" i="1"/>
  <c r="AN101" i="1" s="1"/>
  <c r="AP101" i="1" s="1"/>
  <c r="H101" i="1"/>
  <c r="S101" i="1"/>
  <c r="W101" i="1"/>
  <c r="E102" i="1"/>
  <c r="F102" i="1"/>
  <c r="F113" i="1" s="1"/>
  <c r="H102" i="1"/>
  <c r="K102" i="1"/>
  <c r="S102" i="1"/>
  <c r="T102" i="1"/>
  <c r="V102" i="1"/>
  <c r="AC102" i="1"/>
  <c r="AC113" i="1" s="1"/>
  <c r="AD102" i="1"/>
  <c r="AN102" i="1"/>
  <c r="AP102" i="1" s="1"/>
  <c r="E103" i="1"/>
  <c r="AN103" i="1" s="1"/>
  <c r="AP103" i="1" s="1"/>
  <c r="L103" i="1"/>
  <c r="M103" i="1"/>
  <c r="R103" i="1"/>
  <c r="AH103" i="1"/>
  <c r="AH113" i="1" s="1"/>
  <c r="AK103" i="1"/>
  <c r="E104" i="1"/>
  <c r="AN104" i="1" s="1"/>
  <c r="AP104" i="1" s="1"/>
  <c r="F104" i="1"/>
  <c r="H104" i="1"/>
  <c r="K104" i="1"/>
  <c r="L104" i="1"/>
  <c r="M104" i="1"/>
  <c r="S104" i="1"/>
  <c r="T104" i="1"/>
  <c r="U104" i="1"/>
  <c r="U113" i="1" s="1"/>
  <c r="Y104" i="1"/>
  <c r="AC104" i="1"/>
  <c r="AF104" i="1"/>
  <c r="E105" i="1"/>
  <c r="H105" i="1"/>
  <c r="R105" i="1"/>
  <c r="S105" i="1"/>
  <c r="T105" i="1"/>
  <c r="L106" i="1"/>
  <c r="M106" i="1"/>
  <c r="AF106" i="1"/>
  <c r="AG106" i="1"/>
  <c r="L107" i="1"/>
  <c r="M107" i="1"/>
  <c r="AI107" i="1"/>
  <c r="AI113" i="1" s="1"/>
  <c r="AN107" i="1"/>
  <c r="AP107" i="1" s="1"/>
  <c r="E108" i="1"/>
  <c r="AN108" i="1" s="1"/>
  <c r="AP108" i="1" s="1"/>
  <c r="K108" i="1"/>
  <c r="R108" i="1"/>
  <c r="AC108" i="1"/>
  <c r="L109" i="1"/>
  <c r="M109" i="1"/>
  <c r="AF109" i="1"/>
  <c r="AF113" i="1" s="1"/>
  <c r="AG109" i="1"/>
  <c r="AG113" i="1" s="1"/>
  <c r="H110" i="1"/>
  <c r="AN110" i="1" s="1"/>
  <c r="AP110" i="1" s="1"/>
  <c r="T110" i="1"/>
  <c r="F111" i="1"/>
  <c r="AN111" i="1" s="1"/>
  <c r="AP111" i="1" s="1"/>
  <c r="S111" i="1"/>
  <c r="Y111" i="1"/>
  <c r="C113" i="1"/>
  <c r="E113" i="1"/>
  <c r="J113" i="1"/>
  <c r="K113" i="1"/>
  <c r="V113" i="1"/>
  <c r="W113" i="1"/>
  <c r="AA113" i="1"/>
  <c r="AD113" i="1"/>
  <c r="AK113" i="1"/>
  <c r="E116" i="1"/>
  <c r="N116" i="1"/>
  <c r="E117" i="1"/>
  <c r="F117" i="1"/>
  <c r="H117" i="1"/>
  <c r="N117" i="1"/>
  <c r="R117" i="1"/>
  <c r="S117" i="1"/>
  <c r="V117" i="1"/>
  <c r="W117" i="1"/>
  <c r="F118" i="1"/>
  <c r="AN118" i="1" s="1"/>
  <c r="AP118" i="1" s="1"/>
  <c r="N118" i="1"/>
  <c r="S118" i="1"/>
  <c r="AA118" i="1"/>
  <c r="F119" i="1"/>
  <c r="H119" i="1"/>
  <c r="L119" i="1"/>
  <c r="M119" i="1"/>
  <c r="AN119" i="1" s="1"/>
  <c r="AP119" i="1" s="1"/>
  <c r="S119" i="1"/>
  <c r="T119" i="1"/>
  <c r="AF119" i="1"/>
  <c r="AH119" i="1"/>
  <c r="E120" i="1"/>
  <c r="F120" i="1"/>
  <c r="H120" i="1"/>
  <c r="AN120" i="1" s="1"/>
  <c r="AP120" i="1" s="1"/>
  <c r="L120" i="1"/>
  <c r="M120" i="1"/>
  <c r="N120" i="1"/>
  <c r="S120" i="1"/>
  <c r="T120" i="1"/>
  <c r="V120" i="1"/>
  <c r="AD120" i="1"/>
  <c r="F121" i="1"/>
  <c r="AN121" i="1" s="1"/>
  <c r="AP121" i="1" s="1"/>
  <c r="S121" i="1"/>
  <c r="F122" i="1"/>
  <c r="S122" i="1"/>
  <c r="V122" i="1"/>
  <c r="AN122" i="1"/>
  <c r="AP122" i="1" s="1"/>
  <c r="K123" i="1"/>
  <c r="AN123" i="1" s="1"/>
  <c r="AP123" i="1" s="1"/>
  <c r="AC123" i="1"/>
  <c r="AC132" i="1" s="1"/>
  <c r="E124" i="1"/>
  <c r="N124" i="1"/>
  <c r="R124" i="1"/>
  <c r="AA124" i="1"/>
  <c r="AA132" i="1" s="1"/>
  <c r="F125" i="1"/>
  <c r="H125" i="1"/>
  <c r="S125" i="1"/>
  <c r="T125" i="1"/>
  <c r="F126" i="1"/>
  <c r="S126" i="1"/>
  <c r="AN126" i="1"/>
  <c r="AP126" i="1" s="1"/>
  <c r="L127" i="1"/>
  <c r="M127" i="1"/>
  <c r="AF127" i="1"/>
  <c r="AF132" i="1" s="1"/>
  <c r="AG127" i="1"/>
  <c r="AG132" i="1" s="1"/>
  <c r="F128" i="1"/>
  <c r="AN128" i="1" s="1"/>
  <c r="AP128" i="1" s="1"/>
  <c r="T128" i="1"/>
  <c r="F129" i="1"/>
  <c r="N129" i="1"/>
  <c r="S129" i="1"/>
  <c r="V129" i="1"/>
  <c r="W129" i="1"/>
  <c r="W132" i="1" s="1"/>
  <c r="F130" i="1"/>
  <c r="AN130" i="1" s="1"/>
  <c r="AP130" i="1" s="1"/>
  <c r="H130" i="1"/>
  <c r="S130" i="1"/>
  <c r="T130" i="1"/>
  <c r="C132" i="1"/>
  <c r="L132" i="1"/>
  <c r="T132" i="1"/>
  <c r="U132" i="1"/>
  <c r="Y132" i="1"/>
  <c r="AD132" i="1"/>
  <c r="AH132" i="1"/>
  <c r="AI132" i="1"/>
  <c r="AK132" i="1"/>
  <c r="E135" i="1"/>
  <c r="F135" i="1"/>
  <c r="H135" i="1"/>
  <c r="L135" i="1"/>
  <c r="M135" i="1"/>
  <c r="R135" i="1"/>
  <c r="R150" i="1" s="1"/>
  <c r="S135" i="1"/>
  <c r="S150" i="1" s="1"/>
  <c r="T135" i="1"/>
  <c r="AF135" i="1"/>
  <c r="AG135" i="1"/>
  <c r="AG150" i="1" s="1"/>
  <c r="E136" i="1"/>
  <c r="AN136" i="1" s="1"/>
  <c r="F136" i="1"/>
  <c r="R136" i="1"/>
  <c r="S136" i="1"/>
  <c r="AP136" i="1"/>
  <c r="E137" i="1"/>
  <c r="F137" i="1"/>
  <c r="H137" i="1"/>
  <c r="K137" i="1"/>
  <c r="L137" i="1"/>
  <c r="M137" i="1"/>
  <c r="N137" i="1"/>
  <c r="AN137" i="1" s="1"/>
  <c r="AP137" i="1" s="1"/>
  <c r="F138" i="1"/>
  <c r="AN138" i="1" s="1"/>
  <c r="AP138" i="1" s="1"/>
  <c r="N138" i="1"/>
  <c r="S138" i="1"/>
  <c r="W138" i="1"/>
  <c r="H139" i="1"/>
  <c r="T139" i="1"/>
  <c r="H140" i="1"/>
  <c r="AN140" i="1" s="1"/>
  <c r="AP140" i="1" s="1"/>
  <c r="T140" i="1"/>
  <c r="H141" i="1"/>
  <c r="AN141" i="1" s="1"/>
  <c r="AP141" i="1" s="1"/>
  <c r="T141" i="1"/>
  <c r="F142" i="1"/>
  <c r="N142" i="1"/>
  <c r="S142" i="1"/>
  <c r="V142" i="1"/>
  <c r="W142" i="1"/>
  <c r="W150" i="1" s="1"/>
  <c r="F143" i="1"/>
  <c r="AN143" i="1" s="1"/>
  <c r="AP143" i="1" s="1"/>
  <c r="S143" i="1"/>
  <c r="V143" i="1"/>
  <c r="F144" i="1"/>
  <c r="AN144" i="1" s="1"/>
  <c r="AP144" i="1" s="1"/>
  <c r="H144" i="1"/>
  <c r="S144" i="1"/>
  <c r="T144" i="1"/>
  <c r="E145" i="1"/>
  <c r="F145" i="1"/>
  <c r="N145" i="1"/>
  <c r="R145" i="1"/>
  <c r="S145" i="1"/>
  <c r="V145" i="1"/>
  <c r="AA145" i="1"/>
  <c r="F146" i="1"/>
  <c r="H146" i="1"/>
  <c r="S146" i="1"/>
  <c r="T146" i="1"/>
  <c r="F147" i="1"/>
  <c r="H147" i="1"/>
  <c r="S147" i="1"/>
  <c r="T147" i="1"/>
  <c r="F148" i="1"/>
  <c r="AN148" i="1" s="1"/>
  <c r="AP148" i="1" s="1"/>
  <c r="H148" i="1"/>
  <c r="S148" i="1"/>
  <c r="T148" i="1"/>
  <c r="C150" i="1"/>
  <c r="E150" i="1"/>
  <c r="K150" i="1"/>
  <c r="L150" i="1"/>
  <c r="N150" i="1"/>
  <c r="U150" i="1"/>
  <c r="V150" i="1"/>
  <c r="Y150" i="1"/>
  <c r="AA150" i="1"/>
  <c r="AC150" i="1"/>
  <c r="AD150" i="1"/>
  <c r="AF150" i="1"/>
  <c r="AH150" i="1"/>
  <c r="AI150" i="1"/>
  <c r="AJ150" i="1"/>
  <c r="AK150" i="1"/>
  <c r="AL150" i="1"/>
  <c r="E152" i="1"/>
  <c r="L152" i="1"/>
  <c r="AN152" i="1" s="1"/>
  <c r="AP152" i="1" s="1"/>
  <c r="M152" i="1"/>
  <c r="R152" i="1"/>
  <c r="AF152" i="1"/>
  <c r="AG152" i="1"/>
  <c r="E153" i="1"/>
  <c r="AN153" i="1" s="1"/>
  <c r="F153" i="1"/>
  <c r="R153" i="1"/>
  <c r="R174" i="1" s="1"/>
  <c r="AP153" i="1"/>
  <c r="F154" i="1"/>
  <c r="H154" i="1"/>
  <c r="AN154" i="1" s="1"/>
  <c r="AP154" i="1" s="1"/>
  <c r="S154" i="1"/>
  <c r="T154" i="1"/>
  <c r="F155" i="1"/>
  <c r="H155" i="1"/>
  <c r="S155" i="1"/>
  <c r="T155" i="1"/>
  <c r="F156" i="1"/>
  <c r="H156" i="1"/>
  <c r="S156" i="1"/>
  <c r="T156" i="1"/>
  <c r="E157" i="1"/>
  <c r="AN157" i="1" s="1"/>
  <c r="AP157" i="1" s="1"/>
  <c r="F157" i="1"/>
  <c r="R157" i="1"/>
  <c r="S157" i="1"/>
  <c r="F158" i="1"/>
  <c r="H158" i="1"/>
  <c r="AN158" i="1" s="1"/>
  <c r="AP158" i="1" s="1"/>
  <c r="S158" i="1"/>
  <c r="T158" i="1"/>
  <c r="E159" i="1"/>
  <c r="F159" i="1"/>
  <c r="N159" i="1"/>
  <c r="N174" i="1" s="1"/>
  <c r="R159" i="1"/>
  <c r="S159" i="1"/>
  <c r="W159" i="1"/>
  <c r="AA159" i="1"/>
  <c r="L160" i="1"/>
  <c r="AN160" i="1" s="1"/>
  <c r="AP160" i="1" s="1"/>
  <c r="M160" i="1"/>
  <c r="AF160" i="1"/>
  <c r="AG160" i="1"/>
  <c r="E161" i="1"/>
  <c r="E174" i="1" s="1"/>
  <c r="L161" i="1"/>
  <c r="M161" i="1"/>
  <c r="R161" i="1"/>
  <c r="AF161" i="1"/>
  <c r="AG161" i="1"/>
  <c r="F162" i="1"/>
  <c r="H162" i="1"/>
  <c r="AN162" i="1" s="1"/>
  <c r="AP162" i="1" s="1"/>
  <c r="S162" i="1"/>
  <c r="T162" i="1"/>
  <c r="AN163" i="1"/>
  <c r="F164" i="1"/>
  <c r="S164" i="1"/>
  <c r="T164" i="1"/>
  <c r="AN164" i="1"/>
  <c r="AP164" i="1" s="1"/>
  <c r="E165" i="1"/>
  <c r="AN165" i="1" s="1"/>
  <c r="AP165" i="1" s="1"/>
  <c r="F165" i="1"/>
  <c r="S165" i="1"/>
  <c r="T165" i="1"/>
  <c r="F166" i="1"/>
  <c r="AN166" i="1" s="1"/>
  <c r="AP166" i="1" s="1"/>
  <c r="S166" i="1"/>
  <c r="T166" i="1"/>
  <c r="E167" i="1"/>
  <c r="AN167" i="1" s="1"/>
  <c r="AP167" i="1" s="1"/>
  <c r="F167" i="1"/>
  <c r="S167" i="1"/>
  <c r="T167" i="1"/>
  <c r="W167" i="1"/>
  <c r="E168" i="1"/>
  <c r="AN168" i="1" s="1"/>
  <c r="AP168" i="1" s="1"/>
  <c r="F168" i="1"/>
  <c r="S168" i="1"/>
  <c r="T168" i="1"/>
  <c r="V168" i="1"/>
  <c r="V174" i="1" s="1"/>
  <c r="E169" i="1"/>
  <c r="T169" i="1"/>
  <c r="AN169" i="1"/>
  <c r="AP169" i="1" s="1"/>
  <c r="F170" i="1"/>
  <c r="T170" i="1"/>
  <c r="AN170" i="1"/>
  <c r="AP170" i="1" s="1"/>
  <c r="E171" i="1"/>
  <c r="K171" i="1"/>
  <c r="L171" i="1"/>
  <c r="M171" i="1"/>
  <c r="R171" i="1"/>
  <c r="AC171" i="1"/>
  <c r="AF171" i="1"/>
  <c r="AG171" i="1"/>
  <c r="E172" i="1"/>
  <c r="K172" i="1"/>
  <c r="R172" i="1"/>
  <c r="AC172" i="1"/>
  <c r="C174" i="1"/>
  <c r="L174" i="1"/>
  <c r="Q174" i="1"/>
  <c r="U174" i="1"/>
  <c r="W174" i="1"/>
  <c r="Y174" i="1"/>
  <c r="AA174" i="1"/>
  <c r="AD174" i="1"/>
  <c r="AH174" i="1"/>
  <c r="AI174" i="1"/>
  <c r="AJ174" i="1"/>
  <c r="AK174" i="1"/>
  <c r="AL174" i="1"/>
  <c r="E176" i="1"/>
  <c r="F176" i="1"/>
  <c r="R176" i="1"/>
  <c r="R191" i="1" s="1"/>
  <c r="S176" i="1"/>
  <c r="F177" i="1"/>
  <c r="H177" i="1"/>
  <c r="S177" i="1"/>
  <c r="T177" i="1"/>
  <c r="E178" i="1"/>
  <c r="F178" i="1"/>
  <c r="H178" i="1"/>
  <c r="K178" i="1"/>
  <c r="L178" i="1"/>
  <c r="M178" i="1"/>
  <c r="M191" i="1" s="1"/>
  <c r="F179" i="1"/>
  <c r="H179" i="1"/>
  <c r="S179" i="1"/>
  <c r="T179" i="1"/>
  <c r="E180" i="1"/>
  <c r="AN180" i="1" s="1"/>
  <c r="AP180" i="1" s="1"/>
  <c r="S180" i="1"/>
  <c r="F181" i="1"/>
  <c r="H181" i="1"/>
  <c r="S181" i="1"/>
  <c r="T181" i="1"/>
  <c r="E182" i="1"/>
  <c r="AN182" i="1" s="1"/>
  <c r="AP182" i="1" s="1"/>
  <c r="F183" i="1"/>
  <c r="H183" i="1"/>
  <c r="S183" i="1"/>
  <c r="T183" i="1"/>
  <c r="AN183" i="1"/>
  <c r="AP183" i="1" s="1"/>
  <c r="F184" i="1"/>
  <c r="AN184" i="1" s="1"/>
  <c r="AP184" i="1" s="1"/>
  <c r="S184" i="1"/>
  <c r="T184" i="1"/>
  <c r="E185" i="1"/>
  <c r="F185" i="1"/>
  <c r="AN185" i="1" s="1"/>
  <c r="AP185" i="1" s="1"/>
  <c r="R185" i="1"/>
  <c r="S185" i="1"/>
  <c r="F186" i="1"/>
  <c r="H186" i="1"/>
  <c r="AN186" i="1" s="1"/>
  <c r="AP186" i="1" s="1"/>
  <c r="S186" i="1"/>
  <c r="T186" i="1"/>
  <c r="F187" i="1"/>
  <c r="H187" i="1"/>
  <c r="S187" i="1"/>
  <c r="T187" i="1"/>
  <c r="F188" i="1"/>
  <c r="H188" i="1"/>
  <c r="S188" i="1"/>
  <c r="T188" i="1"/>
  <c r="I189" i="1"/>
  <c r="I191" i="1" s="1"/>
  <c r="T189" i="1"/>
  <c r="C191" i="1"/>
  <c r="D191" i="1"/>
  <c r="F191" i="1"/>
  <c r="K191" i="1"/>
  <c r="L191" i="1"/>
  <c r="Q191" i="1"/>
  <c r="U191" i="1"/>
  <c r="V191" i="1"/>
  <c r="W191" i="1"/>
  <c r="Y191" i="1"/>
  <c r="AA191" i="1"/>
  <c r="AC191" i="1"/>
  <c r="AD191" i="1"/>
  <c r="AF191" i="1"/>
  <c r="AG191" i="1"/>
  <c r="AH191" i="1"/>
  <c r="AI191" i="1"/>
  <c r="AJ191" i="1"/>
  <c r="AK191" i="1"/>
  <c r="AL191" i="1"/>
  <c r="E193" i="1"/>
  <c r="AN193" i="1" s="1"/>
  <c r="AP193" i="1" s="1"/>
  <c r="F193" i="1"/>
  <c r="R193" i="1"/>
  <c r="S193" i="1"/>
  <c r="F194" i="1"/>
  <c r="I194" i="1"/>
  <c r="S194" i="1"/>
  <c r="T194" i="1"/>
  <c r="AA194" i="1"/>
  <c r="E195" i="1"/>
  <c r="F195" i="1"/>
  <c r="H195" i="1"/>
  <c r="H215" i="1" s="1"/>
  <c r="I195" i="1"/>
  <c r="S195" i="1"/>
  <c r="T195" i="1"/>
  <c r="W195" i="1"/>
  <c r="AA195" i="1"/>
  <c r="AD195" i="1"/>
  <c r="K196" i="1"/>
  <c r="AN196" i="1" s="1"/>
  <c r="AP196" i="1" s="1"/>
  <c r="L196" i="1"/>
  <c r="M196" i="1"/>
  <c r="AC196" i="1"/>
  <c r="AF196" i="1"/>
  <c r="AH196" i="1"/>
  <c r="I197" i="1"/>
  <c r="T197" i="1"/>
  <c r="AN197" i="1"/>
  <c r="AP197" i="1" s="1"/>
  <c r="F198" i="1"/>
  <c r="I198" i="1"/>
  <c r="K198" i="1"/>
  <c r="L198" i="1"/>
  <c r="M198" i="1"/>
  <c r="S198" i="1"/>
  <c r="W198" i="1"/>
  <c r="W215" i="1" s="1"/>
  <c r="E199" i="1"/>
  <c r="AN199" i="1" s="1"/>
  <c r="AP199" i="1" s="1"/>
  <c r="V199" i="1"/>
  <c r="K200" i="1"/>
  <c r="AN200" i="1" s="1"/>
  <c r="AP200" i="1" s="1"/>
  <c r="L200" i="1"/>
  <c r="AC200" i="1"/>
  <c r="AF200" i="1"/>
  <c r="F201" i="1"/>
  <c r="I201" i="1"/>
  <c r="AN201" i="1" s="1"/>
  <c r="AP201" i="1" s="1"/>
  <c r="S201" i="1"/>
  <c r="V201" i="1"/>
  <c r="E202" i="1"/>
  <c r="AN202" i="1" s="1"/>
  <c r="AP202" i="1" s="1"/>
  <c r="E203" i="1"/>
  <c r="AN203" i="1" s="1"/>
  <c r="AP203" i="1" s="1"/>
  <c r="K203" i="1"/>
  <c r="R203" i="1"/>
  <c r="AC203" i="1"/>
  <c r="F204" i="1"/>
  <c r="I204" i="1"/>
  <c r="S204" i="1"/>
  <c r="V204" i="1"/>
  <c r="F205" i="1"/>
  <c r="AN205" i="1" s="1"/>
  <c r="AP205" i="1" s="1"/>
  <c r="I205" i="1"/>
  <c r="S205" i="1"/>
  <c r="T205" i="1"/>
  <c r="F206" i="1"/>
  <c r="AN206" i="1" s="1"/>
  <c r="AP206" i="1" s="1"/>
  <c r="I206" i="1"/>
  <c r="S206" i="1"/>
  <c r="T206" i="1"/>
  <c r="AF207" i="1"/>
  <c r="AG207" i="1"/>
  <c r="AG215" i="1" s="1"/>
  <c r="AN207" i="1"/>
  <c r="AP207" i="1" s="1"/>
  <c r="F208" i="1"/>
  <c r="AN208" i="1" s="1"/>
  <c r="AP208" i="1" s="1"/>
  <c r="I208" i="1"/>
  <c r="S208" i="1"/>
  <c r="T208" i="1"/>
  <c r="F209" i="1"/>
  <c r="AN209" i="1" s="1"/>
  <c r="AP209" i="1" s="1"/>
  <c r="I209" i="1"/>
  <c r="S209" i="1"/>
  <c r="T209" i="1"/>
  <c r="F210" i="1"/>
  <c r="I210" i="1"/>
  <c r="S210" i="1"/>
  <c r="T210" i="1"/>
  <c r="F211" i="1"/>
  <c r="AN211" i="1" s="1"/>
  <c r="AP211" i="1" s="1"/>
  <c r="I211" i="1"/>
  <c r="S211" i="1"/>
  <c r="T211" i="1"/>
  <c r="F212" i="1"/>
  <c r="I212" i="1"/>
  <c r="AN212" i="1" s="1"/>
  <c r="AP212" i="1" s="1"/>
  <c r="S212" i="1"/>
  <c r="T212" i="1"/>
  <c r="F213" i="1"/>
  <c r="I213" i="1"/>
  <c r="S213" i="1"/>
  <c r="T213" i="1"/>
  <c r="AN213" i="1"/>
  <c r="AP213" i="1" s="1"/>
  <c r="C215" i="1"/>
  <c r="D215" i="1"/>
  <c r="M215" i="1"/>
  <c r="Q215" i="1"/>
  <c r="R215" i="1"/>
  <c r="U215" i="1"/>
  <c r="V215" i="1"/>
  <c r="Y215" i="1"/>
  <c r="AA215" i="1"/>
  <c r="AC215" i="1"/>
  <c r="AD215" i="1"/>
  <c r="AH215" i="1"/>
  <c r="AI215" i="1"/>
  <c r="AJ215" i="1"/>
  <c r="AK215" i="1"/>
  <c r="AL215" i="1"/>
  <c r="E217" i="1"/>
  <c r="F217" i="1"/>
  <c r="K217" i="1"/>
  <c r="L217" i="1"/>
  <c r="L235" i="1" s="1"/>
  <c r="M217" i="1"/>
  <c r="R217" i="1"/>
  <c r="R235" i="1" s="1"/>
  <c r="S217" i="1"/>
  <c r="T217" i="1"/>
  <c r="AC217" i="1"/>
  <c r="AF217" i="1"/>
  <c r="AF235" i="1" s="1"/>
  <c r="AG217" i="1"/>
  <c r="E218" i="1"/>
  <c r="AN218" i="1" s="1"/>
  <c r="AP218" i="1" s="1"/>
  <c r="F218" i="1"/>
  <c r="R218" i="1"/>
  <c r="S218" i="1"/>
  <c r="F219" i="1"/>
  <c r="AN219" i="1" s="1"/>
  <c r="AP219" i="1" s="1"/>
  <c r="I219" i="1"/>
  <c r="S219" i="1"/>
  <c r="T219" i="1"/>
  <c r="E220" i="1"/>
  <c r="F220" i="1"/>
  <c r="I220" i="1"/>
  <c r="K220" i="1"/>
  <c r="S220" i="1"/>
  <c r="T220" i="1"/>
  <c r="E221" i="1"/>
  <c r="F221" i="1"/>
  <c r="I221" i="1"/>
  <c r="K221" i="1"/>
  <c r="S221" i="1"/>
  <c r="T221" i="1"/>
  <c r="V221" i="1"/>
  <c r="AC221" i="1"/>
  <c r="AD221" i="1"/>
  <c r="AD235" i="1" s="1"/>
  <c r="F222" i="1"/>
  <c r="AN222" i="1" s="1"/>
  <c r="AP222" i="1" s="1"/>
  <c r="I222" i="1"/>
  <c r="S222" i="1"/>
  <c r="T222" i="1"/>
  <c r="F223" i="1"/>
  <c r="AN223" i="1" s="1"/>
  <c r="AP223" i="1" s="1"/>
  <c r="I223" i="1"/>
  <c r="S223" i="1"/>
  <c r="T223" i="1"/>
  <c r="E224" i="1"/>
  <c r="F224" i="1"/>
  <c r="I224" i="1"/>
  <c r="R224" i="1"/>
  <c r="S224" i="1"/>
  <c r="T224" i="1"/>
  <c r="F225" i="1"/>
  <c r="I225" i="1"/>
  <c r="S225" i="1"/>
  <c r="E226" i="1"/>
  <c r="AN226" i="1" s="1"/>
  <c r="AP226" i="1" s="1"/>
  <c r="E227" i="1"/>
  <c r="K227" i="1"/>
  <c r="R227" i="1"/>
  <c r="AC227" i="1"/>
  <c r="F228" i="1"/>
  <c r="I228" i="1"/>
  <c r="S228" i="1"/>
  <c r="T228" i="1"/>
  <c r="F229" i="1"/>
  <c r="AN229" i="1" s="1"/>
  <c r="AP229" i="1" s="1"/>
  <c r="I229" i="1"/>
  <c r="Y229" i="1"/>
  <c r="F230" i="1"/>
  <c r="AN230" i="1" s="1"/>
  <c r="AP230" i="1" s="1"/>
  <c r="I230" i="1"/>
  <c r="S230" i="1"/>
  <c r="T230" i="1"/>
  <c r="F231" i="1"/>
  <c r="I231" i="1"/>
  <c r="AN231" i="1" s="1"/>
  <c r="AP231" i="1" s="1"/>
  <c r="S231" i="1"/>
  <c r="T231" i="1"/>
  <c r="E232" i="1"/>
  <c r="F232" i="1"/>
  <c r="AN232" i="1" s="1"/>
  <c r="AP232" i="1" s="1"/>
  <c r="R232" i="1"/>
  <c r="S232" i="1"/>
  <c r="F233" i="1"/>
  <c r="AN233" i="1" s="1"/>
  <c r="AP233" i="1" s="1"/>
  <c r="I233" i="1"/>
  <c r="S233" i="1"/>
  <c r="T233" i="1"/>
  <c r="C235" i="1"/>
  <c r="D235" i="1"/>
  <c r="J235" i="1"/>
  <c r="M235" i="1"/>
  <c r="Q235" i="1"/>
  <c r="U235" i="1"/>
  <c r="V235" i="1"/>
  <c r="W235" i="1"/>
  <c r="Y235" i="1"/>
  <c r="AA235" i="1"/>
  <c r="AC235" i="1"/>
  <c r="AG235" i="1"/>
  <c r="AH235" i="1"/>
  <c r="AI235" i="1"/>
  <c r="AJ235" i="1"/>
  <c r="AK235" i="1"/>
  <c r="AL235" i="1"/>
  <c r="E237" i="1"/>
  <c r="F237" i="1"/>
  <c r="I237" i="1"/>
  <c r="R237" i="1"/>
  <c r="S237" i="1"/>
  <c r="T237" i="1"/>
  <c r="E238" i="1"/>
  <c r="E269" i="1" s="1"/>
  <c r="F238" i="1"/>
  <c r="K238" i="1"/>
  <c r="L238" i="1"/>
  <c r="M238" i="1"/>
  <c r="R238" i="1"/>
  <c r="S238" i="1"/>
  <c r="AC238" i="1"/>
  <c r="AF238" i="1"/>
  <c r="AG238" i="1"/>
  <c r="F239" i="1"/>
  <c r="I239" i="1"/>
  <c r="AN239" i="1" s="1"/>
  <c r="AP239" i="1" s="1"/>
  <c r="S239" i="1"/>
  <c r="T239" i="1"/>
  <c r="E240" i="1"/>
  <c r="F240" i="1"/>
  <c r="AN240" i="1" s="1"/>
  <c r="AP240" i="1" s="1"/>
  <c r="R240" i="1"/>
  <c r="S240" i="1"/>
  <c r="F241" i="1"/>
  <c r="AN241" i="1" s="1"/>
  <c r="AP241" i="1" s="1"/>
  <c r="I241" i="1"/>
  <c r="S241" i="1"/>
  <c r="T241" i="1"/>
  <c r="F242" i="1"/>
  <c r="I242" i="1"/>
  <c r="S242" i="1"/>
  <c r="T242" i="1"/>
  <c r="F243" i="1"/>
  <c r="AN243" i="1" s="1"/>
  <c r="AP243" i="1" s="1"/>
  <c r="I243" i="1"/>
  <c r="S243" i="1"/>
  <c r="T243" i="1"/>
  <c r="F244" i="1"/>
  <c r="I244" i="1"/>
  <c r="S244" i="1"/>
  <c r="T244" i="1"/>
  <c r="F245" i="1"/>
  <c r="I245" i="1"/>
  <c r="L245" i="1"/>
  <c r="S245" i="1"/>
  <c r="T245" i="1"/>
  <c r="AF245" i="1"/>
  <c r="L246" i="1"/>
  <c r="M246" i="1"/>
  <c r="AN246" i="1" s="1"/>
  <c r="AP246" i="1" s="1"/>
  <c r="AI246" i="1"/>
  <c r="L247" i="1"/>
  <c r="M247" i="1"/>
  <c r="AK247" i="1"/>
  <c r="AK269" i="1" s="1"/>
  <c r="AN247" i="1"/>
  <c r="AP247" i="1" s="1"/>
  <c r="E248" i="1"/>
  <c r="F248" i="1"/>
  <c r="AN248" i="1" s="1"/>
  <c r="AP248" i="1" s="1"/>
  <c r="I248" i="1"/>
  <c r="K248" i="1"/>
  <c r="S248" i="1"/>
  <c r="T248" i="1"/>
  <c r="V248" i="1"/>
  <c r="V269" i="1" s="1"/>
  <c r="AA248" i="1"/>
  <c r="L249" i="1"/>
  <c r="M249" i="1"/>
  <c r="AN249" i="1" s="1"/>
  <c r="AP249" i="1" s="1"/>
  <c r="AC249" i="1"/>
  <c r="AD249" i="1"/>
  <c r="AG249" i="1"/>
  <c r="I250" i="1"/>
  <c r="L250" i="1"/>
  <c r="L269" i="1" s="1"/>
  <c r="M250" i="1"/>
  <c r="S250" i="1"/>
  <c r="AF250" i="1"/>
  <c r="I251" i="1"/>
  <c r="L251" i="1"/>
  <c r="AN251" i="1" s="1"/>
  <c r="AP251" i="1" s="1"/>
  <c r="M251" i="1"/>
  <c r="T251" i="1"/>
  <c r="AG251" i="1"/>
  <c r="F252" i="1"/>
  <c r="T252" i="1"/>
  <c r="AN252" i="1"/>
  <c r="AP252" i="1" s="1"/>
  <c r="E253" i="1"/>
  <c r="AN253" i="1" s="1"/>
  <c r="AP253" i="1" s="1"/>
  <c r="F253" i="1"/>
  <c r="I253" i="1"/>
  <c r="S253" i="1"/>
  <c r="T253" i="1"/>
  <c r="W253" i="1"/>
  <c r="F254" i="1"/>
  <c r="AN254" i="1" s="1"/>
  <c r="AP254" i="1" s="1"/>
  <c r="I254" i="1"/>
  <c r="S254" i="1"/>
  <c r="T254" i="1"/>
  <c r="I255" i="1"/>
  <c r="AN255" i="1" s="1"/>
  <c r="AP255" i="1" s="1"/>
  <c r="T255" i="1"/>
  <c r="F256" i="1"/>
  <c r="AN256" i="1" s="1"/>
  <c r="AP256" i="1" s="1"/>
  <c r="T256" i="1"/>
  <c r="F257" i="1"/>
  <c r="AN257" i="1" s="1"/>
  <c r="AP257" i="1" s="1"/>
  <c r="I257" i="1"/>
  <c r="S257" i="1"/>
  <c r="T257" i="1"/>
  <c r="F258" i="1"/>
  <c r="AN258" i="1" s="1"/>
  <c r="AP258" i="1" s="1"/>
  <c r="I258" i="1"/>
  <c r="S258" i="1"/>
  <c r="T258" i="1"/>
  <c r="R259" i="1"/>
  <c r="AF259" i="1"/>
  <c r="AG259" i="1"/>
  <c r="AH259" i="1"/>
  <c r="AH269" i="1" s="1"/>
  <c r="AI259" i="1"/>
  <c r="AI269" i="1" s="1"/>
  <c r="AK259" i="1"/>
  <c r="AN259" i="1"/>
  <c r="AP259" i="1" s="1"/>
  <c r="F260" i="1"/>
  <c r="I260" i="1"/>
  <c r="S260" i="1"/>
  <c r="T260" i="1"/>
  <c r="AN260" i="1"/>
  <c r="AP260" i="1" s="1"/>
  <c r="E261" i="1"/>
  <c r="F261" i="1"/>
  <c r="I261" i="1"/>
  <c r="AN261" i="1" s="1"/>
  <c r="AP261" i="1" s="1"/>
  <c r="R261" i="1"/>
  <c r="S261" i="1"/>
  <c r="V261" i="1"/>
  <c r="W261" i="1"/>
  <c r="X261" i="1"/>
  <c r="X269" i="1" s="1"/>
  <c r="I262" i="1"/>
  <c r="AN262" i="1" s="1"/>
  <c r="AP262" i="1" s="1"/>
  <c r="Y262" i="1"/>
  <c r="Y269" i="1" s="1"/>
  <c r="F263" i="1"/>
  <c r="I263" i="1"/>
  <c r="S263" i="1"/>
  <c r="T263" i="1"/>
  <c r="E264" i="1"/>
  <c r="AN264" i="1" s="1"/>
  <c r="AP264" i="1" s="1"/>
  <c r="R264" i="1"/>
  <c r="S264" i="1"/>
  <c r="F265" i="1"/>
  <c r="I265" i="1"/>
  <c r="S265" i="1"/>
  <c r="T265" i="1"/>
  <c r="E266" i="1"/>
  <c r="F266" i="1"/>
  <c r="AN266" i="1" s="1"/>
  <c r="I266" i="1"/>
  <c r="K266" i="1"/>
  <c r="L266" i="1"/>
  <c r="M266" i="1"/>
  <c r="R266" i="1"/>
  <c r="S266" i="1"/>
  <c r="T266" i="1"/>
  <c r="AC266" i="1"/>
  <c r="AC269" i="1" s="1"/>
  <c r="AF266" i="1"/>
  <c r="AG266" i="1"/>
  <c r="I267" i="1"/>
  <c r="AN267" i="1" s="1"/>
  <c r="R267" i="1"/>
  <c r="S267" i="1"/>
  <c r="C269" i="1"/>
  <c r="D269" i="1"/>
  <c r="Q269" i="1"/>
  <c r="U269" i="1"/>
  <c r="W269" i="1"/>
  <c r="AA269" i="1"/>
  <c r="AD269" i="1"/>
  <c r="AJ269" i="1"/>
  <c r="AL269" i="1"/>
  <c r="E271" i="1"/>
  <c r="R271" i="1"/>
  <c r="S271" i="1"/>
  <c r="AN271" i="1"/>
  <c r="AP271" i="1" s="1"/>
  <c r="I272" i="1"/>
  <c r="S272" i="1"/>
  <c r="T272" i="1"/>
  <c r="I273" i="1"/>
  <c r="S273" i="1"/>
  <c r="T273" i="1"/>
  <c r="AN273" i="1"/>
  <c r="AP273" i="1" s="1"/>
  <c r="H274" i="1"/>
  <c r="I274" i="1"/>
  <c r="AN274" i="1" s="1"/>
  <c r="AP274" i="1" s="1"/>
  <c r="S274" i="1"/>
  <c r="T274" i="1"/>
  <c r="G275" i="1"/>
  <c r="AN275" i="1" s="1"/>
  <c r="I275" i="1"/>
  <c r="S275" i="1"/>
  <c r="T275" i="1"/>
  <c r="G276" i="1"/>
  <c r="I276" i="1"/>
  <c r="S276" i="1"/>
  <c r="T276" i="1"/>
  <c r="AN276" i="1"/>
  <c r="AP276" i="1" s="1"/>
  <c r="E277" i="1"/>
  <c r="G277" i="1"/>
  <c r="AN277" i="1" s="1"/>
  <c r="AP277" i="1" s="1"/>
  <c r="I277" i="1"/>
  <c r="K277" i="1"/>
  <c r="L277" i="1"/>
  <c r="M277" i="1"/>
  <c r="V277" i="1"/>
  <c r="V294" i="1" s="1"/>
  <c r="W277" i="1"/>
  <c r="X277" i="1"/>
  <c r="Y277" i="1"/>
  <c r="Y294" i="1" s="1"/>
  <c r="AA277" i="1"/>
  <c r="AF277" i="1"/>
  <c r="AH277" i="1"/>
  <c r="E278" i="1"/>
  <c r="G278" i="1"/>
  <c r="I278" i="1"/>
  <c r="K278" i="1"/>
  <c r="L278" i="1"/>
  <c r="M278" i="1"/>
  <c r="R278" i="1"/>
  <c r="T278" i="1"/>
  <c r="V278" i="1"/>
  <c r="AA278" i="1"/>
  <c r="AA294" i="1" s="1"/>
  <c r="AC278" i="1"/>
  <c r="AD278" i="1"/>
  <c r="G279" i="1"/>
  <c r="I279" i="1"/>
  <c r="S279" i="1"/>
  <c r="T279" i="1"/>
  <c r="G280" i="1"/>
  <c r="I280" i="1"/>
  <c r="S280" i="1"/>
  <c r="T280" i="1"/>
  <c r="G281" i="1"/>
  <c r="AN281" i="1" s="1"/>
  <c r="AP281" i="1" s="1"/>
  <c r="I281" i="1"/>
  <c r="S281" i="1"/>
  <c r="T281" i="1"/>
  <c r="G282" i="1"/>
  <c r="AN282" i="1" s="1"/>
  <c r="I282" i="1"/>
  <c r="S282" i="1"/>
  <c r="T282" i="1"/>
  <c r="G283" i="1"/>
  <c r="I283" i="1"/>
  <c r="S283" i="1"/>
  <c r="T283" i="1"/>
  <c r="G284" i="1"/>
  <c r="I284" i="1"/>
  <c r="N284" i="1"/>
  <c r="N294" i="1" s="1"/>
  <c r="S284" i="1"/>
  <c r="W284" i="1"/>
  <c r="AA284" i="1"/>
  <c r="G285" i="1"/>
  <c r="I285" i="1"/>
  <c r="AN285" i="1" s="1"/>
  <c r="S285" i="1"/>
  <c r="T285" i="1"/>
  <c r="E286" i="1"/>
  <c r="G286" i="1"/>
  <c r="S286" i="1"/>
  <c r="V286" i="1"/>
  <c r="E287" i="1"/>
  <c r="AN287" i="1" s="1"/>
  <c r="G287" i="1"/>
  <c r="S287" i="1"/>
  <c r="E288" i="1"/>
  <c r="AN288" i="1" s="1"/>
  <c r="G288" i="1"/>
  <c r="I288" i="1"/>
  <c r="E289" i="1"/>
  <c r="AN289" i="1" s="1"/>
  <c r="G289" i="1"/>
  <c r="I289" i="1"/>
  <c r="S290" i="1"/>
  <c r="T290" i="1"/>
  <c r="AN290" i="1"/>
  <c r="E291" i="1"/>
  <c r="G291" i="1"/>
  <c r="I291" i="1"/>
  <c r="R291" i="1"/>
  <c r="R294" i="1" s="1"/>
  <c r="S291" i="1"/>
  <c r="T291" i="1"/>
  <c r="G292" i="1"/>
  <c r="I292" i="1"/>
  <c r="AN292" i="1" s="1"/>
  <c r="S292" i="1"/>
  <c r="T292" i="1"/>
  <c r="AP292" i="1"/>
  <c r="C294" i="1"/>
  <c r="D294" i="1"/>
  <c r="H294" i="1"/>
  <c r="K294" i="1"/>
  <c r="L294" i="1"/>
  <c r="Q294" i="1"/>
  <c r="T294" i="1"/>
  <c r="U294" i="1"/>
  <c r="X294" i="1"/>
  <c r="Z294" i="1"/>
  <c r="AC294" i="1"/>
  <c r="AD294" i="1"/>
  <c r="AF294" i="1"/>
  <c r="AG294" i="1"/>
  <c r="AH294" i="1"/>
  <c r="AI294" i="1"/>
  <c r="AJ294" i="1"/>
  <c r="AK294" i="1"/>
  <c r="AL294" i="1"/>
  <c r="G296" i="1"/>
  <c r="I296" i="1"/>
  <c r="S296" i="1"/>
  <c r="T296" i="1"/>
  <c r="G297" i="1"/>
  <c r="I297" i="1"/>
  <c r="AN297" i="1" s="1"/>
  <c r="AP297" i="1" s="1"/>
  <c r="S297" i="1"/>
  <c r="T297" i="1"/>
  <c r="G298" i="1"/>
  <c r="I298" i="1"/>
  <c r="AN298" i="1" s="1"/>
  <c r="AP298" i="1" s="1"/>
  <c r="S298" i="1"/>
  <c r="V298" i="1"/>
  <c r="G299" i="1"/>
  <c r="I299" i="1"/>
  <c r="S299" i="1"/>
  <c r="T299" i="1"/>
  <c r="G300" i="1"/>
  <c r="I300" i="1"/>
  <c r="S300" i="1"/>
  <c r="T300" i="1"/>
  <c r="G301" i="1"/>
  <c r="I301" i="1"/>
  <c r="AN301" i="1" s="1"/>
  <c r="S301" i="1"/>
  <c r="V301" i="1"/>
  <c r="G302" i="1"/>
  <c r="I302" i="1"/>
  <c r="E303" i="1"/>
  <c r="G303" i="1"/>
  <c r="I303" i="1"/>
  <c r="R303" i="1"/>
  <c r="R317" i="1" s="1"/>
  <c r="S303" i="1"/>
  <c r="G304" i="1"/>
  <c r="I304" i="1"/>
  <c r="AN304" i="1" s="1"/>
  <c r="S304" i="1"/>
  <c r="T304" i="1"/>
  <c r="N305" i="1"/>
  <c r="AA305" i="1"/>
  <c r="G306" i="1"/>
  <c r="I306" i="1"/>
  <c r="S306" i="1"/>
  <c r="T306" i="1"/>
  <c r="N307" i="1"/>
  <c r="AN307" i="1" s="1"/>
  <c r="AP307" i="1" s="1"/>
  <c r="V307" i="1"/>
  <c r="G308" i="1"/>
  <c r="AN308" i="1" s="1"/>
  <c r="S308" i="1"/>
  <c r="G309" i="1"/>
  <c r="AN309" i="1" s="1"/>
  <c r="AP309" i="1" s="1"/>
  <c r="G310" i="1"/>
  <c r="AN310" i="1"/>
  <c r="E311" i="1"/>
  <c r="AN311" i="1" s="1"/>
  <c r="G311" i="1"/>
  <c r="E312" i="1"/>
  <c r="AN312" i="1" s="1"/>
  <c r="AP312" i="1" s="1"/>
  <c r="G312" i="1"/>
  <c r="S312" i="1"/>
  <c r="V312" i="1"/>
  <c r="I313" i="1"/>
  <c r="AN313" i="1" s="1"/>
  <c r="T313" i="1"/>
  <c r="G314" i="1"/>
  <c r="AN314" i="1" s="1"/>
  <c r="I314" i="1"/>
  <c r="S314" i="1"/>
  <c r="V314" i="1"/>
  <c r="G315" i="1"/>
  <c r="I315" i="1"/>
  <c r="S315" i="1"/>
  <c r="V315" i="1"/>
  <c r="C317" i="1"/>
  <c r="D317" i="1"/>
  <c r="Q317" i="1"/>
  <c r="U317" i="1"/>
  <c r="W317" i="1"/>
  <c r="X317" i="1"/>
  <c r="Y317" i="1"/>
  <c r="Z317" i="1"/>
  <c r="AA317" i="1"/>
  <c r="AC317" i="1"/>
  <c r="AD317" i="1"/>
  <c r="AF317" i="1"/>
  <c r="AG317" i="1"/>
  <c r="AH317" i="1"/>
  <c r="AI317" i="1"/>
  <c r="AJ317" i="1"/>
  <c r="AK317" i="1"/>
  <c r="AL317" i="1"/>
  <c r="G319" i="1"/>
  <c r="I319" i="1"/>
  <c r="T319" i="1"/>
  <c r="E320" i="1"/>
  <c r="G320" i="1"/>
  <c r="R320" i="1"/>
  <c r="S320" i="1"/>
  <c r="F321" i="1"/>
  <c r="H321" i="1"/>
  <c r="AN321" i="1" s="1"/>
  <c r="AP321" i="1" s="1"/>
  <c r="Y321" i="1"/>
  <c r="Z321" i="1"/>
  <c r="Z337" i="1" s="1"/>
  <c r="F322" i="1"/>
  <c r="G322" i="1"/>
  <c r="H322" i="1"/>
  <c r="I322" i="1"/>
  <c r="S322" i="1"/>
  <c r="T322" i="1"/>
  <c r="Y322" i="1"/>
  <c r="Z322" i="1"/>
  <c r="I323" i="1"/>
  <c r="T323" i="1"/>
  <c r="AN323" i="1"/>
  <c r="AP323" i="1" s="1"/>
  <c r="G324" i="1"/>
  <c r="I324" i="1"/>
  <c r="AN324" i="1" s="1"/>
  <c r="S324" i="1"/>
  <c r="T324" i="1"/>
  <c r="G325" i="1"/>
  <c r="I325" i="1"/>
  <c r="S325" i="1"/>
  <c r="T325" i="1"/>
  <c r="E326" i="1"/>
  <c r="G326" i="1"/>
  <c r="I326" i="1"/>
  <c r="N326" i="1"/>
  <c r="N337" i="1" s="1"/>
  <c r="R326" i="1"/>
  <c r="S326" i="1"/>
  <c r="T326" i="1"/>
  <c r="AA326" i="1"/>
  <c r="G327" i="1"/>
  <c r="I327" i="1"/>
  <c r="S327" i="1"/>
  <c r="T327" i="1"/>
  <c r="G328" i="1"/>
  <c r="AN328" i="1" s="1"/>
  <c r="I328" i="1"/>
  <c r="S328" i="1"/>
  <c r="T328" i="1"/>
  <c r="E329" i="1"/>
  <c r="K329" i="1"/>
  <c r="AN329" i="1" s="1"/>
  <c r="AP329" i="1" s="1"/>
  <c r="R329" i="1"/>
  <c r="AC329" i="1"/>
  <c r="AC337" i="1" s="1"/>
  <c r="G330" i="1"/>
  <c r="I330" i="1"/>
  <c r="S330" i="1"/>
  <c r="T330" i="1"/>
  <c r="E331" i="1"/>
  <c r="G331" i="1"/>
  <c r="I331" i="1"/>
  <c r="R331" i="1"/>
  <c r="S331" i="1"/>
  <c r="T331" i="1"/>
  <c r="E332" i="1"/>
  <c r="K332" i="1"/>
  <c r="R332" i="1"/>
  <c r="AC332" i="1"/>
  <c r="G333" i="1"/>
  <c r="AN333" i="1" s="1"/>
  <c r="AP333" i="1" s="1"/>
  <c r="I333" i="1"/>
  <c r="G334" i="1"/>
  <c r="I334" i="1"/>
  <c r="AN334" i="1" s="1"/>
  <c r="AP334" i="1" s="1"/>
  <c r="S334" i="1"/>
  <c r="T334" i="1"/>
  <c r="G335" i="1"/>
  <c r="AN335" i="1" s="1"/>
  <c r="AP335" i="1" s="1"/>
  <c r="I335" i="1"/>
  <c r="S335" i="1"/>
  <c r="T335" i="1"/>
  <c r="C337" i="1"/>
  <c r="D337" i="1"/>
  <c r="F337" i="1"/>
  <c r="H337" i="1"/>
  <c r="Q337" i="1"/>
  <c r="U337" i="1"/>
  <c r="V337" i="1"/>
  <c r="W337" i="1"/>
  <c r="X337" i="1"/>
  <c r="AA337" i="1"/>
  <c r="AB337" i="1"/>
  <c r="AD337" i="1"/>
  <c r="AF337" i="1"/>
  <c r="AG337" i="1"/>
  <c r="AH337" i="1"/>
  <c r="AI337" i="1"/>
  <c r="AJ337" i="1"/>
  <c r="AK337" i="1"/>
  <c r="AL337" i="1"/>
  <c r="G339" i="1"/>
  <c r="AN339" i="1" s="1"/>
  <c r="AP339" i="1" s="1"/>
  <c r="O339" i="1"/>
  <c r="R339" i="1"/>
  <c r="S339" i="1"/>
  <c r="Y339" i="1"/>
  <c r="G340" i="1"/>
  <c r="AN340" i="1" s="1"/>
  <c r="AP340" i="1" s="1"/>
  <c r="I340" i="1"/>
  <c r="S340" i="1"/>
  <c r="T340" i="1"/>
  <c r="G341" i="1"/>
  <c r="I341" i="1"/>
  <c r="S341" i="1"/>
  <c r="T341" i="1"/>
  <c r="E342" i="1"/>
  <c r="G342" i="1"/>
  <c r="I342" i="1"/>
  <c r="R342" i="1"/>
  <c r="S342" i="1"/>
  <c r="T342" i="1"/>
  <c r="I343" i="1"/>
  <c r="L343" i="1"/>
  <c r="M343" i="1"/>
  <c r="T343" i="1"/>
  <c r="AL343" i="1"/>
  <c r="AL358" i="1" s="1"/>
  <c r="E344" i="1"/>
  <c r="G344" i="1"/>
  <c r="I344" i="1"/>
  <c r="K344" i="1"/>
  <c r="K358" i="1" s="1"/>
  <c r="L344" i="1"/>
  <c r="L358" i="1" s="1"/>
  <c r="M344" i="1"/>
  <c r="O344" i="1"/>
  <c r="R344" i="1"/>
  <c r="S344" i="1"/>
  <c r="T344" i="1"/>
  <c r="U344" i="1"/>
  <c r="V344" i="1"/>
  <c r="V358" i="1" s="1"/>
  <c r="AD344" i="1"/>
  <c r="AD358" i="1" s="1"/>
  <c r="AF344" i="1"/>
  <c r="AF358" i="1" s="1"/>
  <c r="AG344" i="1"/>
  <c r="G345" i="1"/>
  <c r="AN345" i="1" s="1"/>
  <c r="AP345" i="1" s="1"/>
  <c r="I345" i="1"/>
  <c r="S345" i="1"/>
  <c r="T345" i="1"/>
  <c r="G346" i="1"/>
  <c r="I346" i="1"/>
  <c r="AN346" i="1" s="1"/>
  <c r="AP346" i="1" s="1"/>
  <c r="S346" i="1"/>
  <c r="T346" i="1"/>
  <c r="I347" i="1"/>
  <c r="AN347" i="1" s="1"/>
  <c r="T347" i="1"/>
  <c r="G348" i="1"/>
  <c r="AN348" i="1" s="1"/>
  <c r="I348" i="1"/>
  <c r="G349" i="1"/>
  <c r="I349" i="1"/>
  <c r="S349" i="1"/>
  <c r="T349" i="1"/>
  <c r="G350" i="1"/>
  <c r="I350" i="1"/>
  <c r="S350" i="1"/>
  <c r="T350" i="1"/>
  <c r="G351" i="1"/>
  <c r="I351" i="1"/>
  <c r="S351" i="1"/>
  <c r="T351" i="1"/>
  <c r="G352" i="1"/>
  <c r="I352" i="1"/>
  <c r="S352" i="1"/>
  <c r="T352" i="1"/>
  <c r="G353" i="1"/>
  <c r="AN353" i="1" s="1"/>
  <c r="AP353" i="1" s="1"/>
  <c r="I353" i="1"/>
  <c r="S353" i="1"/>
  <c r="T353" i="1"/>
  <c r="G354" i="1"/>
  <c r="I354" i="1"/>
  <c r="S354" i="1"/>
  <c r="T354" i="1"/>
  <c r="AN354" i="1"/>
  <c r="AP354" i="1" s="1"/>
  <c r="G355" i="1"/>
  <c r="I355" i="1"/>
  <c r="AN355" i="1" s="1"/>
  <c r="AP355" i="1" s="1"/>
  <c r="S355" i="1"/>
  <c r="T355" i="1"/>
  <c r="E356" i="1"/>
  <c r="AN356" i="1" s="1"/>
  <c r="R356" i="1"/>
  <c r="S356" i="1"/>
  <c r="C358" i="1"/>
  <c r="D358" i="1"/>
  <c r="O358" i="1"/>
  <c r="Q358" i="1"/>
  <c r="U358" i="1"/>
  <c r="W358" i="1"/>
  <c r="X358" i="1"/>
  <c r="Y358" i="1"/>
  <c r="Z358" i="1"/>
  <c r="AA358" i="1"/>
  <c r="AC358" i="1"/>
  <c r="AG358" i="1"/>
  <c r="AH358" i="1"/>
  <c r="AI358" i="1"/>
  <c r="AJ358" i="1"/>
  <c r="AK358" i="1"/>
  <c r="E360" i="1"/>
  <c r="G360" i="1"/>
  <c r="R360" i="1"/>
  <c r="S360" i="1"/>
  <c r="G361" i="1"/>
  <c r="AN361" i="1" s="1"/>
  <c r="AP361" i="1" s="1"/>
  <c r="I361" i="1"/>
  <c r="S361" i="1"/>
  <c r="T361" i="1"/>
  <c r="G362" i="1"/>
  <c r="I362" i="1"/>
  <c r="S362" i="1"/>
  <c r="T362" i="1"/>
  <c r="G363" i="1"/>
  <c r="AN363" i="1" s="1"/>
  <c r="AP363" i="1" s="1"/>
  <c r="I363" i="1"/>
  <c r="S363" i="1"/>
  <c r="T363" i="1"/>
  <c r="G364" i="1"/>
  <c r="I364" i="1"/>
  <c r="S364" i="1"/>
  <c r="T364" i="1"/>
  <c r="G365" i="1"/>
  <c r="AN365" i="1" s="1"/>
  <c r="AP365" i="1" s="1"/>
  <c r="I365" i="1"/>
  <c r="S365" i="1"/>
  <c r="T365" i="1"/>
  <c r="I366" i="1"/>
  <c r="AN366" i="1" s="1"/>
  <c r="AP366" i="1" s="1"/>
  <c r="T366" i="1"/>
  <c r="G367" i="1"/>
  <c r="I367" i="1"/>
  <c r="S367" i="1"/>
  <c r="T367" i="1"/>
  <c r="G368" i="1"/>
  <c r="I368" i="1"/>
  <c r="S368" i="1"/>
  <c r="T368" i="1"/>
  <c r="AN368" i="1"/>
  <c r="AP368" i="1" s="1"/>
  <c r="G369" i="1"/>
  <c r="I369" i="1"/>
  <c r="S369" i="1"/>
  <c r="T369" i="1"/>
  <c r="G370" i="1"/>
  <c r="I370" i="1"/>
  <c r="S370" i="1"/>
  <c r="T370" i="1"/>
  <c r="G371" i="1"/>
  <c r="I371" i="1"/>
  <c r="AN371" i="1" s="1"/>
  <c r="S371" i="1"/>
  <c r="T371" i="1"/>
  <c r="AP371" i="1"/>
  <c r="G372" i="1"/>
  <c r="AN372" i="1" s="1"/>
  <c r="AP372" i="1" s="1"/>
  <c r="I372" i="1"/>
  <c r="S372" i="1"/>
  <c r="T372" i="1"/>
  <c r="G373" i="1"/>
  <c r="I373" i="1"/>
  <c r="S373" i="1"/>
  <c r="T373" i="1"/>
  <c r="E374" i="1"/>
  <c r="G374" i="1"/>
  <c r="I374" i="1"/>
  <c r="R374" i="1"/>
  <c r="S374" i="1"/>
  <c r="T374" i="1"/>
  <c r="G375" i="1"/>
  <c r="I375" i="1"/>
  <c r="S375" i="1"/>
  <c r="T375" i="1"/>
  <c r="E376" i="1"/>
  <c r="R376" i="1"/>
  <c r="AN376" i="1"/>
  <c r="AP376" i="1" s="1"/>
  <c r="G377" i="1"/>
  <c r="I377" i="1"/>
  <c r="S377" i="1"/>
  <c r="T377" i="1"/>
  <c r="G378" i="1"/>
  <c r="AN378" i="1" s="1"/>
  <c r="AP378" i="1" s="1"/>
  <c r="I378" i="1"/>
  <c r="S378" i="1"/>
  <c r="T378" i="1"/>
  <c r="C381" i="1"/>
  <c r="U381" i="1"/>
  <c r="V381" i="1"/>
  <c r="W381" i="1"/>
  <c r="X381" i="1"/>
  <c r="Y381" i="1"/>
  <c r="Z381" i="1"/>
  <c r="AA381" i="1"/>
  <c r="AB381" i="1"/>
  <c r="AC381" i="1"/>
  <c r="AD381" i="1"/>
  <c r="AF381" i="1"/>
  <c r="AG381" i="1"/>
  <c r="AH381" i="1"/>
  <c r="AI381" i="1"/>
  <c r="AJ381" i="1"/>
  <c r="AK381" i="1"/>
  <c r="AL381" i="1"/>
  <c r="E383" i="1"/>
  <c r="AN383" i="1" s="1"/>
  <c r="AP383" i="1" s="1"/>
  <c r="G383" i="1"/>
  <c r="I383" i="1"/>
  <c r="R383" i="1"/>
  <c r="S383" i="1"/>
  <c r="T383" i="1"/>
  <c r="E384" i="1"/>
  <c r="L384" i="1"/>
  <c r="L417" i="1" s="1"/>
  <c r="M384" i="1"/>
  <c r="M417" i="1" s="1"/>
  <c r="R384" i="1"/>
  <c r="AF384" i="1"/>
  <c r="AG384" i="1"/>
  <c r="I385" i="1"/>
  <c r="T385" i="1"/>
  <c r="E386" i="1"/>
  <c r="AN386" i="1" s="1"/>
  <c r="AP386" i="1" s="1"/>
  <c r="G386" i="1"/>
  <c r="R386" i="1"/>
  <c r="S386" i="1"/>
  <c r="E387" i="1"/>
  <c r="G387" i="1"/>
  <c r="R387" i="1"/>
  <c r="S387" i="1"/>
  <c r="G388" i="1"/>
  <c r="AN388" i="1" s="1"/>
  <c r="AP388" i="1" s="1"/>
  <c r="I388" i="1"/>
  <c r="S388" i="1"/>
  <c r="T388" i="1"/>
  <c r="E389" i="1"/>
  <c r="G389" i="1"/>
  <c r="I389" i="1"/>
  <c r="L389" i="1"/>
  <c r="M389" i="1"/>
  <c r="O389" i="1"/>
  <c r="O417" i="1" s="1"/>
  <c r="AT389" i="1"/>
  <c r="G390" i="1"/>
  <c r="I390" i="1"/>
  <c r="O390" i="1"/>
  <c r="R390" i="1"/>
  <c r="S390" i="1"/>
  <c r="T390" i="1"/>
  <c r="AD390" i="1"/>
  <c r="AD417" i="1" s="1"/>
  <c r="G391" i="1"/>
  <c r="I391" i="1"/>
  <c r="S391" i="1"/>
  <c r="T391" i="1"/>
  <c r="G392" i="1"/>
  <c r="I392" i="1"/>
  <c r="AN392" i="1" s="1"/>
  <c r="AP392" i="1" s="1"/>
  <c r="S392" i="1"/>
  <c r="T392" i="1"/>
  <c r="G393" i="1"/>
  <c r="I393" i="1"/>
  <c r="T393" i="1"/>
  <c r="AN393" i="1"/>
  <c r="AP393" i="1"/>
  <c r="G394" i="1"/>
  <c r="I394" i="1"/>
  <c r="AN394" i="1" s="1"/>
  <c r="AP394" i="1" s="1"/>
  <c r="S394" i="1"/>
  <c r="T394" i="1"/>
  <c r="G395" i="1"/>
  <c r="I395" i="1"/>
  <c r="S395" i="1"/>
  <c r="T395" i="1"/>
  <c r="AN395" i="1"/>
  <c r="AP395" i="1" s="1"/>
  <c r="I397" i="1"/>
  <c r="AN397" i="1" s="1"/>
  <c r="AP397" i="1" s="1"/>
  <c r="T397" i="1"/>
  <c r="G398" i="1"/>
  <c r="I398" i="1"/>
  <c r="AN398" i="1"/>
  <c r="AP398" i="1" s="1"/>
  <c r="G399" i="1"/>
  <c r="I399" i="1"/>
  <c r="S399" i="1"/>
  <c r="T399" i="1"/>
  <c r="G400" i="1"/>
  <c r="AN400" i="1" s="1"/>
  <c r="I400" i="1"/>
  <c r="T400" i="1"/>
  <c r="AP400" i="1"/>
  <c r="G401" i="1"/>
  <c r="I401" i="1"/>
  <c r="G402" i="1"/>
  <c r="AN402" i="1" s="1"/>
  <c r="AP402" i="1" s="1"/>
  <c r="I402" i="1"/>
  <c r="T402" i="1"/>
  <c r="G403" i="1"/>
  <c r="I403" i="1"/>
  <c r="AN403" i="1" s="1"/>
  <c r="AP403" i="1" s="1"/>
  <c r="S403" i="1"/>
  <c r="T403" i="1"/>
  <c r="E404" i="1"/>
  <c r="G404" i="1"/>
  <c r="R404" i="1"/>
  <c r="S404" i="1"/>
  <c r="AN404" i="1"/>
  <c r="AP404" i="1" s="1"/>
  <c r="G405" i="1"/>
  <c r="I405" i="1"/>
  <c r="S405" i="1"/>
  <c r="T405" i="1"/>
  <c r="E406" i="1"/>
  <c r="AN406" i="1" s="1"/>
  <c r="AP406" i="1" s="1"/>
  <c r="L406" i="1"/>
  <c r="M406" i="1"/>
  <c r="R406" i="1"/>
  <c r="AF406" i="1"/>
  <c r="AF417" i="1" s="1"/>
  <c r="AG406" i="1"/>
  <c r="G407" i="1"/>
  <c r="AN407" i="1" s="1"/>
  <c r="AP407" i="1" s="1"/>
  <c r="I407" i="1"/>
  <c r="S407" i="1"/>
  <c r="T407" i="1"/>
  <c r="G408" i="1"/>
  <c r="I408" i="1"/>
  <c r="AN408" i="1" s="1"/>
  <c r="AP408" i="1" s="1"/>
  <c r="S408" i="1"/>
  <c r="T408" i="1"/>
  <c r="G409" i="1"/>
  <c r="AN409" i="1" s="1"/>
  <c r="AP409" i="1" s="1"/>
  <c r="I409" i="1"/>
  <c r="S409" i="1"/>
  <c r="T409" i="1"/>
  <c r="I410" i="1"/>
  <c r="AN410" i="1" s="1"/>
  <c r="AP410" i="1" s="1"/>
  <c r="T410" i="1"/>
  <c r="G411" i="1"/>
  <c r="I411" i="1"/>
  <c r="S411" i="1"/>
  <c r="T411" i="1"/>
  <c r="G412" i="1"/>
  <c r="I412" i="1"/>
  <c r="S412" i="1"/>
  <c r="T412" i="1"/>
  <c r="E413" i="1"/>
  <c r="G413" i="1"/>
  <c r="I413" i="1"/>
  <c r="R413" i="1"/>
  <c r="S413" i="1"/>
  <c r="T413" i="1"/>
  <c r="AN413" i="1"/>
  <c r="AP413" i="1" s="1"/>
  <c r="G414" i="1"/>
  <c r="I414" i="1"/>
  <c r="S414" i="1"/>
  <c r="T414" i="1"/>
  <c r="G415" i="1"/>
  <c r="I415" i="1"/>
  <c r="S415" i="1"/>
  <c r="T415" i="1"/>
  <c r="C417" i="1"/>
  <c r="D417" i="1"/>
  <c r="P417" i="1"/>
  <c r="Q417" i="1"/>
  <c r="R417" i="1"/>
  <c r="U417" i="1"/>
  <c r="V417" i="1"/>
  <c r="W417" i="1"/>
  <c r="X417" i="1"/>
  <c r="Y417" i="1"/>
  <c r="Z417" i="1"/>
  <c r="AA417" i="1"/>
  <c r="AB417" i="1"/>
  <c r="AB472" i="1" s="1"/>
  <c r="AC417" i="1"/>
  <c r="AH417" i="1"/>
  <c r="AI417" i="1"/>
  <c r="AJ417" i="1"/>
  <c r="AK417" i="1"/>
  <c r="AL417" i="1"/>
  <c r="G419" i="1"/>
  <c r="I419" i="1"/>
  <c r="S419" i="1"/>
  <c r="T419" i="1"/>
  <c r="E420" i="1"/>
  <c r="G420" i="1"/>
  <c r="I420" i="1"/>
  <c r="R420" i="1"/>
  <c r="R439" i="1" s="1"/>
  <c r="S420" i="1"/>
  <c r="V420" i="1"/>
  <c r="G421" i="1"/>
  <c r="AN421" i="1" s="1"/>
  <c r="AP421" i="1" s="1"/>
  <c r="I421" i="1"/>
  <c r="S421" i="1"/>
  <c r="T421" i="1"/>
  <c r="G422" i="1"/>
  <c r="I422" i="1"/>
  <c r="S422" i="1"/>
  <c r="T422" i="1"/>
  <c r="G423" i="1"/>
  <c r="I423" i="1"/>
  <c r="S423" i="1"/>
  <c r="T423" i="1"/>
  <c r="AN423" i="1"/>
  <c r="AP423" i="1" s="1"/>
  <c r="G424" i="1"/>
  <c r="I424" i="1"/>
  <c r="S424" i="1"/>
  <c r="T424" i="1"/>
  <c r="E425" i="1"/>
  <c r="G425" i="1"/>
  <c r="I425" i="1"/>
  <c r="K425" i="1"/>
  <c r="O425" i="1"/>
  <c r="O439" i="1" s="1"/>
  <c r="P425" i="1"/>
  <c r="P439" i="1" s="1"/>
  <c r="T425" i="1"/>
  <c r="E426" i="1"/>
  <c r="G426" i="1"/>
  <c r="I426" i="1"/>
  <c r="K426" i="1"/>
  <c r="O426" i="1"/>
  <c r="R426" i="1"/>
  <c r="T426" i="1"/>
  <c r="Y426" i="1"/>
  <c r="Y439" i="1" s="1"/>
  <c r="AC426" i="1"/>
  <c r="AI426" i="1"/>
  <c r="G427" i="1"/>
  <c r="I427" i="1"/>
  <c r="AN427" i="1" s="1"/>
  <c r="AP427" i="1" s="1"/>
  <c r="S427" i="1"/>
  <c r="T427" i="1"/>
  <c r="G428" i="1"/>
  <c r="I428" i="1"/>
  <c r="S428" i="1"/>
  <c r="T428" i="1"/>
  <c r="G429" i="1"/>
  <c r="AN429" i="1" s="1"/>
  <c r="AP429" i="1" s="1"/>
  <c r="I429" i="1"/>
  <c r="T429" i="1"/>
  <c r="G430" i="1"/>
  <c r="AN430" i="1" s="1"/>
  <c r="AP430" i="1" s="1"/>
  <c r="S430" i="1"/>
  <c r="G431" i="1"/>
  <c r="I431" i="1"/>
  <c r="T431" i="1"/>
  <c r="G432" i="1"/>
  <c r="I432" i="1"/>
  <c r="S432" i="1"/>
  <c r="T432" i="1"/>
  <c r="G433" i="1"/>
  <c r="AN433" i="1" s="1"/>
  <c r="AP433" i="1" s="1"/>
  <c r="I433" i="1"/>
  <c r="S433" i="1"/>
  <c r="T433" i="1"/>
  <c r="E434" i="1"/>
  <c r="AN434" i="1" s="1"/>
  <c r="AP434" i="1" s="1"/>
  <c r="G435" i="1"/>
  <c r="I435" i="1"/>
  <c r="S435" i="1"/>
  <c r="T435" i="1"/>
  <c r="G436" i="1"/>
  <c r="AN436" i="1" s="1"/>
  <c r="AP436" i="1" s="1"/>
  <c r="G437" i="1"/>
  <c r="AN437" i="1"/>
  <c r="AP437" i="1" s="1"/>
  <c r="AN438" i="1"/>
  <c r="AP438" i="1"/>
  <c r="C439" i="1"/>
  <c r="F439" i="1"/>
  <c r="H439" i="1"/>
  <c r="J439" i="1"/>
  <c r="L439" i="1"/>
  <c r="M439" i="1"/>
  <c r="N439" i="1"/>
  <c r="U439" i="1"/>
  <c r="V439" i="1"/>
  <c r="W439" i="1"/>
  <c r="X439" i="1"/>
  <c r="Z439" i="1"/>
  <c r="AA439" i="1"/>
  <c r="AB439" i="1"/>
  <c r="AC439" i="1"/>
  <c r="AD439" i="1"/>
  <c r="AE439" i="1"/>
  <c r="AF439" i="1"/>
  <c r="AG439" i="1"/>
  <c r="AH439" i="1"/>
  <c r="AI439" i="1"/>
  <c r="AJ439" i="1"/>
  <c r="AK439" i="1"/>
  <c r="AL439" i="1"/>
  <c r="E441" i="1"/>
  <c r="AN441" i="1" s="1"/>
  <c r="AP441" i="1" s="1"/>
  <c r="G441" i="1"/>
  <c r="G468" i="1" s="1"/>
  <c r="I441" i="1"/>
  <c r="P441" i="1"/>
  <c r="P468" i="1" s="1"/>
  <c r="R441" i="1"/>
  <c r="S441" i="1"/>
  <c r="T441" i="1"/>
  <c r="Y441" i="1"/>
  <c r="Y468" i="1" s="1"/>
  <c r="Z441" i="1"/>
  <c r="Z468" i="1" s="1"/>
  <c r="G442" i="1"/>
  <c r="I442" i="1"/>
  <c r="S442" i="1"/>
  <c r="T442" i="1"/>
  <c r="G443" i="1"/>
  <c r="I443" i="1"/>
  <c r="S443" i="1"/>
  <c r="S468" i="1" s="1"/>
  <c r="T443" i="1"/>
  <c r="G444" i="1"/>
  <c r="I444" i="1"/>
  <c r="S444" i="1"/>
  <c r="T444" i="1"/>
  <c r="F445" i="1"/>
  <c r="Y445" i="1"/>
  <c r="AN445" i="1"/>
  <c r="AP445" i="1"/>
  <c r="G446" i="1"/>
  <c r="AN446" i="1" s="1"/>
  <c r="AP446" i="1" s="1"/>
  <c r="I446" i="1"/>
  <c r="S446" i="1"/>
  <c r="T446" i="1"/>
  <c r="G447" i="1"/>
  <c r="I447" i="1"/>
  <c r="AN447" i="1" s="1"/>
  <c r="AP447" i="1" s="1"/>
  <c r="S447" i="1"/>
  <c r="T447" i="1"/>
  <c r="G448" i="1"/>
  <c r="I448" i="1"/>
  <c r="S448" i="1"/>
  <c r="T448" i="1"/>
  <c r="AN448" i="1"/>
  <c r="AP448" i="1" s="1"/>
  <c r="G449" i="1"/>
  <c r="I449" i="1"/>
  <c r="S449" i="1"/>
  <c r="T449" i="1"/>
  <c r="G450" i="1"/>
  <c r="AN450" i="1" s="1"/>
  <c r="AP450" i="1" s="1"/>
  <c r="I450" i="1"/>
  <c r="S450" i="1"/>
  <c r="T450" i="1"/>
  <c r="E451" i="1"/>
  <c r="G451" i="1"/>
  <c r="I451" i="1"/>
  <c r="R451" i="1"/>
  <c r="S451" i="1"/>
  <c r="T451" i="1"/>
  <c r="G452" i="1"/>
  <c r="I452" i="1"/>
  <c r="AN452" i="1" s="1"/>
  <c r="AP452" i="1" s="1"/>
  <c r="S452" i="1"/>
  <c r="T452" i="1"/>
  <c r="G453" i="1"/>
  <c r="I453" i="1"/>
  <c r="S453" i="1"/>
  <c r="T453" i="1"/>
  <c r="AN453" i="1"/>
  <c r="AP453" i="1" s="1"/>
  <c r="G454" i="1"/>
  <c r="AN454" i="1"/>
  <c r="AP454" i="1" s="1"/>
  <c r="G455" i="1"/>
  <c r="AN455" i="1" s="1"/>
  <c r="AP455" i="1" s="1"/>
  <c r="S455" i="1"/>
  <c r="G456" i="1"/>
  <c r="S456" i="1"/>
  <c r="AN456" i="1"/>
  <c r="AP456" i="1" s="1"/>
  <c r="E457" i="1"/>
  <c r="AN457" i="1" s="1"/>
  <c r="AP457" i="1" s="1"/>
  <c r="G457" i="1"/>
  <c r="R457" i="1"/>
  <c r="S457" i="1"/>
  <c r="G458" i="1"/>
  <c r="AN458" i="1" s="1"/>
  <c r="AP458" i="1" s="1"/>
  <c r="S458" i="1"/>
  <c r="G459" i="1"/>
  <c r="AN459" i="1" s="1"/>
  <c r="AP459" i="1" s="1"/>
  <c r="I459" i="1"/>
  <c r="S459" i="1"/>
  <c r="T459" i="1"/>
  <c r="G460" i="1"/>
  <c r="AN460" i="1" s="1"/>
  <c r="AP460" i="1" s="1"/>
  <c r="I460" i="1"/>
  <c r="S460" i="1"/>
  <c r="T460" i="1"/>
  <c r="G461" i="1"/>
  <c r="I461" i="1"/>
  <c r="S461" i="1"/>
  <c r="T461" i="1"/>
  <c r="G462" i="1"/>
  <c r="I462" i="1"/>
  <c r="S462" i="1"/>
  <c r="T462" i="1"/>
  <c r="G463" i="1"/>
  <c r="I463" i="1"/>
  <c r="AN463" i="1" s="1"/>
  <c r="S463" i="1"/>
  <c r="T463" i="1"/>
  <c r="G464" i="1"/>
  <c r="I464" i="1"/>
  <c r="S464" i="1"/>
  <c r="T464" i="1"/>
  <c r="AN464" i="1"/>
  <c r="E465" i="1"/>
  <c r="AN465" i="1" s="1"/>
  <c r="G465" i="1"/>
  <c r="I465" i="1"/>
  <c r="R465" i="1"/>
  <c r="S465" i="1"/>
  <c r="T465" i="1"/>
  <c r="G466" i="1"/>
  <c r="I466" i="1"/>
  <c r="AN466" i="1" s="1"/>
  <c r="S466" i="1"/>
  <c r="T466" i="1"/>
  <c r="C468" i="1"/>
  <c r="F468" i="1"/>
  <c r="U468" i="1"/>
  <c r="V468" i="1"/>
  <c r="W468" i="1"/>
  <c r="X468" i="1"/>
  <c r="AA468" i="1"/>
  <c r="AB468" i="1"/>
  <c r="AC468" i="1"/>
  <c r="AD468" i="1"/>
  <c r="AE468" i="1"/>
  <c r="AF468" i="1"/>
  <c r="AG468" i="1"/>
  <c r="AH468" i="1"/>
  <c r="AI468" i="1"/>
  <c r="AJ468" i="1"/>
  <c r="AK468" i="1"/>
  <c r="AL468" i="1"/>
  <c r="AM472" i="1"/>
  <c r="AO472" i="1"/>
  <c r="AL472" i="1" l="1"/>
  <c r="S381" i="1"/>
  <c r="AI472" i="1"/>
  <c r="AN343" i="1"/>
  <c r="AP343" i="1" s="1"/>
  <c r="Y337" i="1"/>
  <c r="M294" i="1"/>
  <c r="AN250" i="1"/>
  <c r="AP250" i="1" s="1"/>
  <c r="AN242" i="1"/>
  <c r="AP242" i="1" s="1"/>
  <c r="AN228" i="1"/>
  <c r="AP228" i="1" s="1"/>
  <c r="AN210" i="1"/>
  <c r="AP210" i="1" s="1"/>
  <c r="AN195" i="1"/>
  <c r="AP195" i="1" s="1"/>
  <c r="AN188" i="1"/>
  <c r="AP188" i="1" s="1"/>
  <c r="AN176" i="1"/>
  <c r="AP176" i="1" s="1"/>
  <c r="AC174" i="1"/>
  <c r="M150" i="1"/>
  <c r="AN125" i="1"/>
  <c r="AP125" i="1" s="1"/>
  <c r="R113" i="1"/>
  <c r="AN66" i="1"/>
  <c r="AP66" i="1" s="1"/>
  <c r="AN62" i="1"/>
  <c r="AP62" i="1" s="1"/>
  <c r="AN49" i="1"/>
  <c r="AP49" i="1" s="1"/>
  <c r="AN47" i="1"/>
  <c r="AP47" i="1" s="1"/>
  <c r="AN35" i="1"/>
  <c r="AP35" i="1" s="1"/>
  <c r="AN22" i="1"/>
  <c r="AP22" i="1" s="1"/>
  <c r="K439" i="1"/>
  <c r="AN415" i="1"/>
  <c r="AP415" i="1" s="1"/>
  <c r="G381" i="1"/>
  <c r="AN375" i="1"/>
  <c r="AP375" i="1" s="1"/>
  <c r="AN370" i="1"/>
  <c r="AP370" i="1" s="1"/>
  <c r="AN364" i="1"/>
  <c r="AP364" i="1" s="1"/>
  <c r="AN331" i="1"/>
  <c r="G337" i="1"/>
  <c r="Q472" i="1"/>
  <c r="AN302" i="1"/>
  <c r="AP302" i="1" s="1"/>
  <c r="AN300" i="1"/>
  <c r="AP300" i="1" s="1"/>
  <c r="AN291" i="1"/>
  <c r="T269" i="1"/>
  <c r="L215" i="1"/>
  <c r="AN189" i="1"/>
  <c r="AP189" i="1" s="1"/>
  <c r="E191" i="1"/>
  <c r="K132" i="1"/>
  <c r="AN98" i="1"/>
  <c r="AP98" i="1" s="1"/>
  <c r="AN85" i="1"/>
  <c r="AP85" i="1" s="1"/>
  <c r="AN68" i="1"/>
  <c r="AP68" i="1" s="1"/>
  <c r="AN50" i="1"/>
  <c r="AP50" i="1" s="1"/>
  <c r="AN33" i="1"/>
  <c r="AP33" i="1" s="1"/>
  <c r="S38" i="1"/>
  <c r="AN16" i="1"/>
  <c r="AP16" i="1" s="1"/>
  <c r="AN412" i="1"/>
  <c r="AP412" i="1" s="1"/>
  <c r="AN405" i="1"/>
  <c r="AP405" i="1" s="1"/>
  <c r="AN399" i="1"/>
  <c r="AP399" i="1" s="1"/>
  <c r="T468" i="1"/>
  <c r="AN431" i="1"/>
  <c r="AP431" i="1" s="1"/>
  <c r="AN443" i="1"/>
  <c r="AP443" i="1" s="1"/>
  <c r="AN435" i="1"/>
  <c r="AP435" i="1" s="1"/>
  <c r="AA472" i="1"/>
  <c r="K337" i="1"/>
  <c r="I337" i="1"/>
  <c r="S337" i="1"/>
  <c r="K269" i="1"/>
  <c r="AN221" i="1"/>
  <c r="AP221" i="1" s="1"/>
  <c r="H191" i="1"/>
  <c r="T191" i="1"/>
  <c r="T174" i="1"/>
  <c r="V132" i="1"/>
  <c r="V472" i="1" s="1"/>
  <c r="J38" i="1"/>
  <c r="AN462" i="1"/>
  <c r="AN425" i="1"/>
  <c r="AP425" i="1" s="1"/>
  <c r="I439" i="1"/>
  <c r="AN411" i="1"/>
  <c r="AP411" i="1" s="1"/>
  <c r="AN387" i="1"/>
  <c r="AP387" i="1" s="1"/>
  <c r="AG417" i="1"/>
  <c r="AN360" i="1"/>
  <c r="AP360" i="1" s="1"/>
  <c r="AN352" i="1"/>
  <c r="AP352" i="1" s="1"/>
  <c r="AN350" i="1"/>
  <c r="AP350" i="1" s="1"/>
  <c r="AN344" i="1"/>
  <c r="AP344" i="1" s="1"/>
  <c r="AN306" i="1"/>
  <c r="AP306" i="1" s="1"/>
  <c r="AN279" i="1"/>
  <c r="AP279" i="1" s="1"/>
  <c r="S294" i="1"/>
  <c r="AN263" i="1"/>
  <c r="AP263" i="1" s="1"/>
  <c r="AN245" i="1"/>
  <c r="AP245" i="1" s="1"/>
  <c r="AN204" i="1"/>
  <c r="AP204" i="1" s="1"/>
  <c r="AN198" i="1"/>
  <c r="AP198" i="1" s="1"/>
  <c r="S191" i="1"/>
  <c r="AN181" i="1"/>
  <c r="AP181" i="1" s="1"/>
  <c r="AN179" i="1"/>
  <c r="AP179" i="1" s="1"/>
  <c r="AG174" i="1"/>
  <c r="AN147" i="1"/>
  <c r="AP147" i="1" s="1"/>
  <c r="AN142" i="1"/>
  <c r="AP142" i="1" s="1"/>
  <c r="AN129" i="1"/>
  <c r="AP129" i="1" s="1"/>
  <c r="R132" i="1"/>
  <c r="AN105" i="1"/>
  <c r="AP105" i="1" s="1"/>
  <c r="T113" i="1"/>
  <c r="R94" i="1"/>
  <c r="AN88" i="1"/>
  <c r="AP88" i="1" s="1"/>
  <c r="AN81" i="1"/>
  <c r="AP81" i="1" s="1"/>
  <c r="AD57" i="1"/>
  <c r="AD472" i="1" s="1"/>
  <c r="AN12" i="1"/>
  <c r="AP12" i="1" s="1"/>
  <c r="AN461" i="1"/>
  <c r="AP461" i="1" s="1"/>
  <c r="AN422" i="1"/>
  <c r="AP422" i="1" s="1"/>
  <c r="Z472" i="1"/>
  <c r="AN426" i="1"/>
  <c r="AP426" i="1" s="1"/>
  <c r="S439" i="1"/>
  <c r="AN390" i="1"/>
  <c r="AP390" i="1" s="1"/>
  <c r="AF269" i="1"/>
  <c r="E215" i="1"/>
  <c r="AN187" i="1"/>
  <c r="AP187" i="1" s="1"/>
  <c r="AN171" i="1"/>
  <c r="AP171" i="1" s="1"/>
  <c r="AF174" i="1"/>
  <c r="AN145" i="1"/>
  <c r="AP145" i="1" s="1"/>
  <c r="AN92" i="1"/>
  <c r="AP92" i="1" s="1"/>
  <c r="T75" i="1"/>
  <c r="E28" i="1"/>
  <c r="AN28" i="1" s="1"/>
  <c r="AP28" i="1" s="1"/>
  <c r="F19" i="1"/>
  <c r="S235" i="1"/>
  <c r="AN401" i="1"/>
  <c r="AP401" i="1" s="1"/>
  <c r="AN384" i="1"/>
  <c r="AP384" i="1" s="1"/>
  <c r="AN444" i="1"/>
  <c r="AP444" i="1" s="1"/>
  <c r="I468" i="1"/>
  <c r="AN432" i="1"/>
  <c r="AP432" i="1" s="1"/>
  <c r="AN428" i="1"/>
  <c r="AP428" i="1" s="1"/>
  <c r="AN419" i="1"/>
  <c r="AP419" i="1" s="1"/>
  <c r="AN414" i="1"/>
  <c r="AP414" i="1" s="1"/>
  <c r="AN391" i="1"/>
  <c r="AP391" i="1" s="1"/>
  <c r="T358" i="1"/>
  <c r="AN322" i="1"/>
  <c r="AP322" i="1" s="1"/>
  <c r="AN299" i="1"/>
  <c r="AP299" i="1" s="1"/>
  <c r="AN237" i="1"/>
  <c r="AP237" i="1" s="1"/>
  <c r="T235" i="1"/>
  <c r="T215" i="1"/>
  <c r="AF215" i="1"/>
  <c r="S215" i="1"/>
  <c r="I215" i="1"/>
  <c r="AN177" i="1"/>
  <c r="AP177" i="1" s="1"/>
  <c r="AN172" i="1"/>
  <c r="AP172" i="1" s="1"/>
  <c r="AN156" i="1"/>
  <c r="AP156" i="1" s="1"/>
  <c r="J94" i="1"/>
  <c r="AC57" i="1"/>
  <c r="Y57" i="1"/>
  <c r="S28" i="1"/>
  <c r="E19" i="1"/>
  <c r="H132" i="1"/>
  <c r="AN424" i="1"/>
  <c r="AP424" i="1" s="1"/>
  <c r="AN367" i="1"/>
  <c r="AP367" i="1" s="1"/>
  <c r="AN351" i="1"/>
  <c r="M358" i="1"/>
  <c r="R337" i="1"/>
  <c r="AN315" i="1"/>
  <c r="T317" i="1"/>
  <c r="V317" i="1"/>
  <c r="AH472" i="1"/>
  <c r="AN278" i="1"/>
  <c r="AP278" i="1" s="1"/>
  <c r="W294" i="1"/>
  <c r="AN224" i="1"/>
  <c r="AP224" i="1" s="1"/>
  <c r="S174" i="1"/>
  <c r="AN146" i="1"/>
  <c r="AP146" i="1" s="1"/>
  <c r="AN117" i="1"/>
  <c r="AP117" i="1" s="1"/>
  <c r="AN65" i="1"/>
  <c r="AP65" i="1" s="1"/>
  <c r="AN61" i="1"/>
  <c r="AP61" i="1" s="1"/>
  <c r="S57" i="1"/>
  <c r="S417" i="1"/>
  <c r="AN377" i="1"/>
  <c r="AP377" i="1" s="1"/>
  <c r="I381" i="1"/>
  <c r="AN349" i="1"/>
  <c r="AP349" i="1" s="1"/>
  <c r="AN342" i="1"/>
  <c r="AP342" i="1" s="1"/>
  <c r="E358" i="1"/>
  <c r="AN305" i="1"/>
  <c r="N317" i="1"/>
  <c r="AN286" i="1"/>
  <c r="AP286" i="1" s="1"/>
  <c r="AK472" i="1"/>
  <c r="R468" i="1"/>
  <c r="P472" i="1"/>
  <c r="G417" i="1"/>
  <c r="AN373" i="1"/>
  <c r="AP373" i="1" s="1"/>
  <c r="AN362" i="1"/>
  <c r="AP362" i="1" s="1"/>
  <c r="R381" i="1"/>
  <c r="AN327" i="1"/>
  <c r="AN303" i="1"/>
  <c r="AP303" i="1" s="1"/>
  <c r="X472" i="1"/>
  <c r="Y472" i="1"/>
  <c r="AN63" i="1"/>
  <c r="AP63" i="1" s="1"/>
  <c r="H75" i="1"/>
  <c r="T439" i="1"/>
  <c r="AN139" i="1"/>
  <c r="AP139" i="1" s="1"/>
  <c r="H150" i="1"/>
  <c r="AP9" i="1"/>
  <c r="S317" i="1"/>
  <c r="AN272" i="1"/>
  <c r="AP272" i="1" s="1"/>
  <c r="I294" i="1"/>
  <c r="AN449" i="1"/>
  <c r="AP449" i="1" s="1"/>
  <c r="AN442" i="1"/>
  <c r="AP442" i="1" s="1"/>
  <c r="AN369" i="1"/>
  <c r="AP369" i="1" s="1"/>
  <c r="T381" i="1"/>
  <c r="AN330" i="1"/>
  <c r="AP330" i="1" s="1"/>
  <c r="E317" i="1"/>
  <c r="AN296" i="1"/>
  <c r="I317" i="1"/>
  <c r="G439" i="1"/>
  <c r="AN320" i="1"/>
  <c r="AP320" i="1" s="1"/>
  <c r="E337" i="1"/>
  <c r="AN337" i="1" s="1"/>
  <c r="AP337" i="1" s="1"/>
  <c r="AF472" i="1"/>
  <c r="AN451" i="1"/>
  <c r="AP451" i="1" s="1"/>
  <c r="AN389" i="1"/>
  <c r="AP389" i="1" s="1"/>
  <c r="O472" i="1"/>
  <c r="G358" i="1"/>
  <c r="AN341" i="1"/>
  <c r="AP341" i="1" s="1"/>
  <c r="T337" i="1"/>
  <c r="AN280" i="1"/>
  <c r="AP280" i="1" s="1"/>
  <c r="G294" i="1"/>
  <c r="AC472" i="1"/>
  <c r="T417" i="1"/>
  <c r="I417" i="1"/>
  <c r="AN385" i="1"/>
  <c r="AP385" i="1" s="1"/>
  <c r="E381" i="1"/>
  <c r="AN381" i="1" s="1"/>
  <c r="AP381" i="1" s="1"/>
  <c r="AN374" i="1"/>
  <c r="AP374" i="1" s="1"/>
  <c r="I358" i="1"/>
  <c r="S358" i="1"/>
  <c r="AN332" i="1"/>
  <c r="AP332" i="1" s="1"/>
  <c r="C472" i="1"/>
  <c r="S269" i="1"/>
  <c r="W472" i="1"/>
  <c r="H113" i="1"/>
  <c r="AN97" i="1"/>
  <c r="AP97" i="1" s="1"/>
  <c r="AN79" i="1"/>
  <c r="AP79" i="1" s="1"/>
  <c r="L94" i="1"/>
  <c r="E439" i="1"/>
  <c r="AN439" i="1" s="1"/>
  <c r="AP439" i="1" s="1"/>
  <c r="AN420" i="1"/>
  <c r="AP420" i="1" s="1"/>
  <c r="AN326" i="1"/>
  <c r="AP326" i="1" s="1"/>
  <c r="U472" i="1"/>
  <c r="E468" i="1"/>
  <c r="AN468" i="1" s="1"/>
  <c r="AP468" i="1" s="1"/>
  <c r="AE472" i="1"/>
  <c r="E417" i="1"/>
  <c r="R358" i="1"/>
  <c r="AN325" i="1"/>
  <c r="AP325" i="1" s="1"/>
  <c r="AJ472" i="1"/>
  <c r="AN225" i="1"/>
  <c r="AP225" i="1" s="1"/>
  <c r="I235" i="1"/>
  <c r="E235" i="1"/>
  <c r="AN220" i="1"/>
  <c r="AP220" i="1" s="1"/>
  <c r="F174" i="1"/>
  <c r="AN159" i="1"/>
  <c r="AP159" i="1" s="1"/>
  <c r="AN283" i="1"/>
  <c r="AP283" i="1" s="1"/>
  <c r="F269" i="1"/>
  <c r="AN265" i="1"/>
  <c r="AP265" i="1" s="1"/>
  <c r="AG269" i="1"/>
  <c r="AG472" i="1" s="1"/>
  <c r="AN155" i="1"/>
  <c r="AP155" i="1" s="1"/>
  <c r="H174" i="1"/>
  <c r="AN106" i="1"/>
  <c r="AP106" i="1" s="1"/>
  <c r="M113" i="1"/>
  <c r="AN319" i="1"/>
  <c r="R269" i="1"/>
  <c r="AN238" i="1"/>
  <c r="AP238" i="1" s="1"/>
  <c r="AN194" i="1"/>
  <c r="AP194" i="1" s="1"/>
  <c r="F215" i="1"/>
  <c r="K75" i="1"/>
  <c r="AN60" i="1"/>
  <c r="AP60" i="1" s="1"/>
  <c r="AN48" i="1"/>
  <c r="AP48" i="1" s="1"/>
  <c r="F57" i="1"/>
  <c r="AN45" i="1"/>
  <c r="AP45" i="1" s="1"/>
  <c r="G317" i="1"/>
  <c r="AN284" i="1"/>
  <c r="AN161" i="1"/>
  <c r="AP161" i="1" s="1"/>
  <c r="M174" i="1"/>
  <c r="F132" i="1"/>
  <c r="AN127" i="1"/>
  <c r="AP127" i="1" s="1"/>
  <c r="M132" i="1"/>
  <c r="AN78" i="1"/>
  <c r="AP78" i="1" s="1"/>
  <c r="H57" i="1"/>
  <c r="AN46" i="1"/>
  <c r="AP46" i="1" s="1"/>
  <c r="AN30" i="1"/>
  <c r="AP30" i="1" s="1"/>
  <c r="H38" i="1"/>
  <c r="R28" i="1"/>
  <c r="R472" i="1" s="1"/>
  <c r="E294" i="1"/>
  <c r="F150" i="1"/>
  <c r="AN150" i="1" s="1"/>
  <c r="AP150" i="1" s="1"/>
  <c r="AN135" i="1"/>
  <c r="AP135" i="1" s="1"/>
  <c r="AN116" i="1"/>
  <c r="AP116" i="1" s="1"/>
  <c r="E132" i="1"/>
  <c r="AN80" i="1"/>
  <c r="AP80" i="1" s="1"/>
  <c r="H94" i="1"/>
  <c r="AN19" i="1"/>
  <c r="AP19" i="1" s="1"/>
  <c r="H14" i="1"/>
  <c r="AN11" i="1"/>
  <c r="AP11" i="1" s="1"/>
  <c r="AN227" i="1"/>
  <c r="AP227" i="1" s="1"/>
  <c r="K235" i="1"/>
  <c r="AN217" i="1"/>
  <c r="AP217" i="1" s="1"/>
  <c r="F235" i="1"/>
  <c r="K215" i="1"/>
  <c r="T150" i="1"/>
  <c r="T472" i="1" s="1"/>
  <c r="S132" i="1"/>
  <c r="AN109" i="1"/>
  <c r="AP109" i="1" s="1"/>
  <c r="L113" i="1"/>
  <c r="F75" i="1"/>
  <c r="AN31" i="1"/>
  <c r="AP31" i="1" s="1"/>
  <c r="F38" i="1"/>
  <c r="AN244" i="1"/>
  <c r="AP244" i="1" s="1"/>
  <c r="I269" i="1"/>
  <c r="AN178" i="1"/>
  <c r="AP178" i="1" s="1"/>
  <c r="AN124" i="1"/>
  <c r="AP124" i="1" s="1"/>
  <c r="N132" i="1"/>
  <c r="N472" i="1" s="1"/>
  <c r="S94" i="1"/>
  <c r="E75" i="1"/>
  <c r="AN71" i="1"/>
  <c r="AP71" i="1" s="1"/>
  <c r="M269" i="1"/>
  <c r="E14" i="1"/>
  <c r="K174" i="1"/>
  <c r="E94" i="1"/>
  <c r="E38" i="1"/>
  <c r="F472" i="1" l="1"/>
  <c r="AN113" i="1"/>
  <c r="AP113" i="1" s="1"/>
  <c r="AN317" i="1"/>
  <c r="AP317" i="1" s="1"/>
  <c r="AN57" i="1"/>
  <c r="AP57" i="1" s="1"/>
  <c r="J472" i="1"/>
  <c r="L472" i="1"/>
  <c r="AN174" i="1"/>
  <c r="AP174" i="1" s="1"/>
  <c r="AN191" i="1"/>
  <c r="AP191" i="1" s="1"/>
  <c r="AN94" i="1"/>
  <c r="AP94" i="1" s="1"/>
  <c r="H472" i="1"/>
  <c r="AN294" i="1"/>
  <c r="AP294" i="1" s="1"/>
  <c r="M472" i="1"/>
  <c r="AN358" i="1"/>
  <c r="AP358" i="1" s="1"/>
  <c r="K472" i="1"/>
  <c r="AN215" i="1"/>
  <c r="AP215" i="1" s="1"/>
  <c r="AN14" i="1"/>
  <c r="E472" i="1"/>
  <c r="AN75" i="1"/>
  <c r="AP75" i="1" s="1"/>
  <c r="AN132" i="1"/>
  <c r="AP132" i="1" s="1"/>
  <c r="AN235" i="1"/>
  <c r="AP235" i="1" s="1"/>
  <c r="G472" i="1"/>
  <c r="S472" i="1"/>
  <c r="I472" i="1"/>
  <c r="AN38" i="1"/>
  <c r="AP38" i="1" s="1"/>
  <c r="AN269" i="1"/>
  <c r="AP269" i="1" s="1"/>
  <c r="AN417" i="1"/>
  <c r="AP417" i="1" s="1"/>
  <c r="AP14" i="1" l="1"/>
  <c r="AP472" i="1" s="1"/>
  <c r="AN472" i="1"/>
</calcChain>
</file>

<file path=xl/sharedStrings.xml><?xml version="1.0" encoding="utf-8"?>
<sst xmlns="http://schemas.openxmlformats.org/spreadsheetml/2006/main" count="496" uniqueCount="391">
  <si>
    <t>CANOE TRIP LOG</t>
  </si>
  <si>
    <t>DATE</t>
  </si>
  <si>
    <t>LOCATION</t>
  </si>
  <si>
    <t>CANOES</t>
  </si>
  <si>
    <t>JON</t>
  </si>
  <si>
    <t>JUD</t>
  </si>
  <si>
    <t>BOB</t>
  </si>
  <si>
    <t>ANN</t>
  </si>
  <si>
    <t>CHRIS</t>
  </si>
  <si>
    <t>RUTH</t>
  </si>
  <si>
    <t>PETER</t>
  </si>
  <si>
    <t>DIST</t>
  </si>
  <si>
    <t>SKIPPERS</t>
  </si>
  <si>
    <t>ELIZ</t>
  </si>
  <si>
    <t>REB</t>
  </si>
  <si>
    <t>CATH</t>
  </si>
  <si>
    <t>ANDW</t>
  </si>
  <si>
    <t>PHIL</t>
  </si>
  <si>
    <t>MART</t>
  </si>
  <si>
    <t>Wallingford/Benson</t>
  </si>
  <si>
    <t>Thames Valley</t>
  </si>
  <si>
    <t>K&amp;A/Tyle Mill</t>
  </si>
  <si>
    <t>Wallgford/Shilgford</t>
  </si>
  <si>
    <t>Wallingford/Reading</t>
  </si>
  <si>
    <t>Sonning/Maidenhead</t>
  </si>
  <si>
    <t>Pangbourne/Reading</t>
  </si>
  <si>
    <t>Sandford/Pangbourne</t>
  </si>
  <si>
    <t>Total 96</t>
  </si>
  <si>
    <t>Total 97</t>
  </si>
  <si>
    <t>Thames Valley/Henley</t>
  </si>
  <si>
    <t>Chichester harbour</t>
  </si>
  <si>
    <t>Wallfd/Days/Goring</t>
  </si>
  <si>
    <t>Total 98</t>
  </si>
  <si>
    <t>Total 99</t>
  </si>
  <si>
    <t>Total canoe miles</t>
  </si>
  <si>
    <t>Pangbourne/Beale Park</t>
  </si>
  <si>
    <t>Wellington Ctry Park</t>
  </si>
  <si>
    <t>Abingdon/Pangbourne</t>
  </si>
  <si>
    <t>Loddon Br/Cookham</t>
  </si>
  <si>
    <t>Wolvercote/Goring</t>
  </si>
  <si>
    <t>Total 00</t>
  </si>
  <si>
    <t>Newbridge/CliftonLock</t>
  </si>
  <si>
    <t>Wallingford</t>
  </si>
  <si>
    <t>Wallingford (To B&amp;B)</t>
  </si>
  <si>
    <t>Wargrave</t>
  </si>
  <si>
    <t>Wargrave/Cookham</t>
  </si>
  <si>
    <t>River Wye</t>
  </si>
  <si>
    <t>Aston slip/Hurley</t>
  </si>
  <si>
    <t>Gatehampton/Runsford</t>
  </si>
  <si>
    <t>Cookham/Windsor</t>
  </si>
  <si>
    <t>Total 01</t>
  </si>
  <si>
    <t>K&amp;A Froxfield/Newbury</t>
  </si>
  <si>
    <t>StPatricks/Shiplake</t>
  </si>
  <si>
    <t>Cricklade/Radcot</t>
  </si>
  <si>
    <t>Pangbourne/Gate'ton</t>
  </si>
  <si>
    <t>Wareham/Poole harbour</t>
  </si>
  <si>
    <t>Poole Harbour</t>
  </si>
  <si>
    <t>Castle Eaton/Lechlade</t>
  </si>
  <si>
    <t>Hurley/Marlow</t>
  </si>
  <si>
    <t>Percuil Estuary</t>
  </si>
  <si>
    <t>K&amp;AThatcham/Reading</t>
  </si>
  <si>
    <t>Abingdon/Oxford</t>
  </si>
  <si>
    <t>Total 02</t>
  </si>
  <si>
    <t>Grd Total</t>
  </si>
  <si>
    <t>Chichester Harbour</t>
  </si>
  <si>
    <t>Statute Miles</t>
  </si>
  <si>
    <t>SARAH</t>
  </si>
  <si>
    <t>Babylock/Rushey Lock</t>
  </si>
  <si>
    <t>Chertsey/Teddington</t>
  </si>
  <si>
    <t>Total 03</t>
  </si>
  <si>
    <t>Cookham/Boulters Lock</t>
  </si>
  <si>
    <t>K&amp;A-Pewsey/Devises</t>
  </si>
  <si>
    <t>Sonning/</t>
  </si>
  <si>
    <t>Pangborne/Cleeve</t>
  </si>
  <si>
    <t>Maidenhead / Boveney</t>
  </si>
  <si>
    <t>Hurley</t>
  </si>
  <si>
    <t>K&amp;A Theale / Woolhtn</t>
  </si>
  <si>
    <t>Aston / Hurley</t>
  </si>
  <si>
    <t>Sonning / Shiplake</t>
  </si>
  <si>
    <t>Cookham</t>
  </si>
  <si>
    <t>Total 04</t>
  </si>
  <si>
    <t>Charvil / Hennerton</t>
  </si>
  <si>
    <t>Redcliffe / Poole Harb.</t>
  </si>
  <si>
    <t>Redcliffe / Frome</t>
  </si>
  <si>
    <t>JOHN</t>
  </si>
  <si>
    <t>Loire, Saumur/Chinon</t>
  </si>
  <si>
    <t>K&amp;A Devises/Bruce T.</t>
  </si>
  <si>
    <t>Donnington B./ Cherwell</t>
  </si>
  <si>
    <t>Studland / Furzey Island</t>
  </si>
  <si>
    <t>Redcliffe/Ridge Marina</t>
  </si>
  <si>
    <t>Redcliffe/Frome</t>
  </si>
  <si>
    <t>K&amp;A Bruce T. / Froxfield</t>
  </si>
  <si>
    <t>Redcliffe / Frome /Poole</t>
  </si>
  <si>
    <t>Pangbourne / Moulsford</t>
  </si>
  <si>
    <t>Pang / Gate / Goring</t>
  </si>
  <si>
    <t>JON 2</t>
  </si>
  <si>
    <t>Total 05</t>
  </si>
  <si>
    <t>Thames V./Aston</t>
  </si>
  <si>
    <t xml:space="preserve"> </t>
  </si>
  <si>
    <t>Severn - RedLion/L.Lode</t>
  </si>
  <si>
    <t>Severn - L.Lode - North</t>
  </si>
  <si>
    <t>Severn - RedLion</t>
  </si>
  <si>
    <t>Sonning</t>
  </si>
  <si>
    <t>Thames V./Sonning</t>
  </si>
  <si>
    <t>Wargrave / Sonning</t>
  </si>
  <si>
    <t>Pangbourne / Wallingford</t>
  </si>
  <si>
    <t>Thames V / Tilehurst / Shiplake</t>
  </si>
  <si>
    <t>Total 06</t>
  </si>
  <si>
    <t>Windsor / Runnymede</t>
  </si>
  <si>
    <t>Devises/Caen</t>
  </si>
  <si>
    <t>Castle Eaton</t>
  </si>
  <si>
    <t>Runnymede / Staines</t>
  </si>
  <si>
    <t>Donnington Br / Kings lock</t>
  </si>
  <si>
    <t>Thames V. / Caversham lock</t>
  </si>
  <si>
    <t>Wargrave  / Hennerton</t>
  </si>
  <si>
    <t>Thames V. / Shiplake</t>
  </si>
  <si>
    <t>Laleham (Thames) / R. Wey</t>
  </si>
  <si>
    <t>Thames V. / Tyle Mill</t>
  </si>
  <si>
    <t>Pangbourne / Thames V.</t>
  </si>
  <si>
    <t>Pangbourne / Wallingford.</t>
  </si>
  <si>
    <t>?</t>
  </si>
  <si>
    <t>Arcais / France</t>
  </si>
  <si>
    <t>Golf de Morbian / France</t>
  </si>
  <si>
    <t>Clifton Hampden</t>
  </si>
  <si>
    <t>Total 07</t>
  </si>
  <si>
    <t>Windsor / Bray</t>
  </si>
  <si>
    <t>Wallingford / Pangbourne</t>
  </si>
  <si>
    <t>Aston slip / Hurley</t>
  </si>
  <si>
    <t>Maidenhead / Cookham</t>
  </si>
  <si>
    <t>St Patrick / Loddon</t>
  </si>
  <si>
    <t>Thames V. / Mapledurham</t>
  </si>
  <si>
    <t>Castle Eaton / Cricklade</t>
  </si>
  <si>
    <t>Windsor</t>
  </si>
  <si>
    <t>France</t>
  </si>
  <si>
    <t>NORFOLK BROADS</t>
  </si>
  <si>
    <t>Above Potter</t>
  </si>
  <si>
    <t>Hickling  Broad</t>
  </si>
  <si>
    <t>Horsey / Womack</t>
  </si>
  <si>
    <t>Womack / Barton Turf</t>
  </si>
  <si>
    <t>Barton Turf</t>
  </si>
  <si>
    <t>Barton Turf / Potter</t>
  </si>
  <si>
    <t>Potter / Malthouse</t>
  </si>
  <si>
    <t>Moulsford / Pangbourne</t>
  </si>
  <si>
    <t>K&amp;A   Devizes / Bath</t>
  </si>
  <si>
    <t>Bablock / Kings  / Cherwell</t>
  </si>
  <si>
    <t>R. Wye - Ross / L. Lydbrook</t>
  </si>
  <si>
    <t>Pangbourne / S. Stoke</t>
  </si>
  <si>
    <t>Thames / Wolvercote ring</t>
  </si>
  <si>
    <t>Total 08</t>
  </si>
  <si>
    <t>Maidenhead / Marlow</t>
  </si>
  <si>
    <t>R. Avon</t>
  </si>
  <si>
    <t>David Woods</t>
  </si>
  <si>
    <t xml:space="preserve">R. Wye  </t>
  </si>
  <si>
    <t>Seacourt / Hinksey</t>
  </si>
  <si>
    <t>Upper Hamble</t>
  </si>
  <si>
    <t>Lechlade / Thames Valley</t>
  </si>
  <si>
    <t>BOB 2</t>
  </si>
  <si>
    <t>Total 09</t>
  </si>
  <si>
    <t>R.Wye - Hay / Hoarwithy</t>
  </si>
  <si>
    <t>Wallingford / Benson Lock</t>
  </si>
  <si>
    <t>Wallingford / Shillingford</t>
  </si>
  <si>
    <t>Wallingford / North Stoke</t>
  </si>
  <si>
    <t>Wallingford / Thame</t>
  </si>
  <si>
    <t>Wallingford / Reading</t>
  </si>
  <si>
    <t>The Fens</t>
  </si>
  <si>
    <t>Grand Western Canal</t>
  </si>
  <si>
    <t>Aston / Teddington</t>
  </si>
  <si>
    <t>T. Valley / Purley</t>
  </si>
  <si>
    <t>Medway</t>
  </si>
  <si>
    <t>Hired canoes</t>
  </si>
  <si>
    <t>Pangbourne / Cleeve</t>
  </si>
  <si>
    <t>Clifton / Abingdon</t>
  </si>
  <si>
    <t>Aston / Marlow</t>
  </si>
  <si>
    <t>Aston / Henley</t>
  </si>
  <si>
    <t>Sonning / Wargrave</t>
  </si>
  <si>
    <t>Maidenhead / Dedworth</t>
  </si>
  <si>
    <t>Total 10</t>
  </si>
  <si>
    <t>St Patricks / Hennerton</t>
  </si>
  <si>
    <t>Ox Canal / Allen / Cleeves</t>
  </si>
  <si>
    <t>Abingdon / Sandford Lk</t>
  </si>
  <si>
    <t>Ox Canal / Heyford / Pigeons</t>
  </si>
  <si>
    <t>Thames V. / Fobney weir</t>
  </si>
  <si>
    <t>Thames V / Sonning</t>
  </si>
  <si>
    <t>Aston Slip / Hurley</t>
  </si>
  <si>
    <t>Pangbourne / Goring SC</t>
  </si>
  <si>
    <t>Sonning / Hennerton</t>
  </si>
  <si>
    <t>Kennet and Avon Canal</t>
  </si>
  <si>
    <t>Port Meadow ring</t>
  </si>
  <si>
    <t>Stratford Avon</t>
  </si>
  <si>
    <t>TV to Marlow</t>
  </si>
  <si>
    <t>Jacob</t>
  </si>
  <si>
    <t>Hurley / Marlow</t>
  </si>
  <si>
    <t>Windsor / Albert Bridge</t>
  </si>
  <si>
    <t>TV / Shiplake/ St Patricks</t>
  </si>
  <si>
    <t>Maidenhead / Bourne End</t>
  </si>
  <si>
    <t>Total 11</t>
  </si>
  <si>
    <t>Bas'stoke Canal  Odiham</t>
  </si>
  <si>
    <t>River Mole</t>
  </si>
  <si>
    <t>R. Medway</t>
  </si>
  <si>
    <t>Pangbourne  / Goring</t>
  </si>
  <si>
    <t>T. Valley / St Marys Isle</t>
  </si>
  <si>
    <t>Chertsey / Brooklands</t>
  </si>
  <si>
    <t>Chertsey / Staines</t>
  </si>
  <si>
    <t>Wallingford / Nr lock</t>
  </si>
  <si>
    <t>Wallingford / Rowing club</t>
  </si>
  <si>
    <t>Wallingford / Cleeve Lk</t>
  </si>
  <si>
    <t>Wallingford / New bridge</t>
  </si>
  <si>
    <t>Wallingford / Abingdon</t>
  </si>
  <si>
    <t>Henley</t>
  </si>
  <si>
    <t xml:space="preserve">Basingstoke Canal </t>
  </si>
  <si>
    <t>Bucklers Hd. / Beaulieu</t>
  </si>
  <si>
    <t>Vezere - France</t>
  </si>
  <si>
    <t>Sandford / Osney</t>
  </si>
  <si>
    <t xml:space="preserve">R. T Duxford / Rushey </t>
  </si>
  <si>
    <t>Windsor Thames</t>
  </si>
  <si>
    <t>Carolina</t>
  </si>
  <si>
    <t>Easky 15</t>
  </si>
  <si>
    <t>Easky 15 LV</t>
  </si>
  <si>
    <t>Necky Eliza</t>
  </si>
  <si>
    <t>Necky Manton</t>
  </si>
  <si>
    <t>Dagger Charleston</t>
  </si>
  <si>
    <t>length</t>
  </si>
  <si>
    <t>feet</t>
  </si>
  <si>
    <t>width</t>
  </si>
  <si>
    <t>inches</t>
  </si>
  <si>
    <t>Weight</t>
  </si>
  <si>
    <t>Kg</t>
  </si>
  <si>
    <t>Boys Brigade red</t>
  </si>
  <si>
    <t>Aspect - North Shore trial</t>
  </si>
  <si>
    <r>
      <t xml:space="preserve">Canoe miles 2011 to date
Total trips length 224 miles – </t>
    </r>
    <r>
      <rPr>
        <b/>
        <sz val="14"/>
        <color indexed="10"/>
        <rFont val="Arial"/>
        <family val="2"/>
      </rPr>
      <t>Record  269</t>
    </r>
    <r>
      <rPr>
        <sz val="14"/>
        <rFont val="Arial"/>
        <family val="2"/>
      </rPr>
      <t xml:space="preserve"> [2009]
Jud as Skipper 218 - </t>
    </r>
    <r>
      <rPr>
        <b/>
        <sz val="14"/>
        <color indexed="10"/>
        <rFont val="Arial"/>
        <family val="2"/>
      </rPr>
      <t>Record 236</t>
    </r>
    <r>
      <rPr>
        <sz val="14"/>
        <rFont val="Arial"/>
        <family val="2"/>
      </rPr>
      <t xml:space="preserve"> [2008 inc Lech to Reading]
</t>
    </r>
    <r>
      <rPr>
        <b/>
        <sz val="14"/>
        <color indexed="10"/>
        <rFont val="Arial"/>
        <family val="2"/>
      </rPr>
      <t>Jon as Skipper 74</t>
    </r>
    <r>
      <rPr>
        <sz val="14"/>
        <rFont val="Arial"/>
        <family val="2"/>
      </rPr>
      <t xml:space="preserve"> - Old Record 70 [1999]
Bob as Skipper 145 -</t>
    </r>
    <r>
      <rPr>
        <b/>
        <sz val="14"/>
        <color indexed="10"/>
        <rFont val="Arial"/>
        <family val="2"/>
      </rPr>
      <t xml:space="preserve"> Record 166</t>
    </r>
    <r>
      <rPr>
        <sz val="14"/>
        <rFont val="Arial"/>
        <family val="2"/>
      </rPr>
      <t xml:space="preserve"> [2008 inc Lech to Reading]
</t>
    </r>
    <r>
      <rPr>
        <b/>
        <sz val="14"/>
        <color indexed="10"/>
        <rFont val="Arial"/>
        <family val="2"/>
      </rPr>
      <t>Peter as Skipper 32</t>
    </r>
    <r>
      <rPr>
        <sz val="14"/>
        <rFont val="Arial"/>
        <family val="2"/>
      </rPr>
      <t xml:space="preserve"> - Old Record 27 [2003]
</t>
    </r>
    <r>
      <rPr>
        <b/>
        <sz val="14"/>
        <color indexed="10"/>
        <rFont val="Arial"/>
        <family val="2"/>
      </rPr>
      <t>Total canoe miles 583</t>
    </r>
    <r>
      <rPr>
        <sz val="14"/>
        <rFont val="Arial"/>
        <family val="2"/>
      </rPr>
      <t xml:space="preserve"> - Old Record 518 [2009]
</t>
    </r>
    <r>
      <rPr>
        <b/>
        <sz val="14"/>
        <color indexed="10"/>
        <rFont val="Arial"/>
        <family val="2"/>
      </rPr>
      <t>Juds canoe 222</t>
    </r>
    <r>
      <rPr>
        <sz val="14"/>
        <rFont val="Arial"/>
        <family val="2"/>
      </rPr>
      <t xml:space="preserve"> - Old record 212 [2008]
</t>
    </r>
    <r>
      <rPr>
        <b/>
        <sz val="14"/>
        <color indexed="10"/>
        <rFont val="Arial"/>
        <family val="2"/>
      </rPr>
      <t>Bobs canoe [Easky] 182</t>
    </r>
    <r>
      <rPr>
        <sz val="14"/>
        <rFont val="Arial"/>
        <family val="2"/>
      </rPr>
      <t xml:space="preserve"> - Old Record 162 [2009]</t>
    </r>
  </si>
  <si>
    <t>Swift Ditch, Abingdon</t>
  </si>
  <si>
    <t>TV / Shiplake</t>
  </si>
  <si>
    <t>Atlantic - North Shore trial</t>
  </si>
  <si>
    <t>TV / Rivermead</t>
  </si>
  <si>
    <t>St Patricks loop</t>
  </si>
  <si>
    <t>JUD 2</t>
  </si>
  <si>
    <t>PETE</t>
  </si>
  <si>
    <t>Clifton H / Swift Ditch</t>
  </si>
  <si>
    <t>Lechlade upstream</t>
  </si>
  <si>
    <t>Lechlade / Hannington</t>
  </si>
  <si>
    <t>Lechlade / Buscot Lk</t>
  </si>
  <si>
    <t>Lechlade / Radcot</t>
  </si>
  <si>
    <t>Pangbourne / Goring</t>
  </si>
  <si>
    <t>PAUL</t>
  </si>
  <si>
    <t>SURAIYA</t>
  </si>
  <si>
    <t>Total 12</t>
  </si>
  <si>
    <t>Allington / Farleigh</t>
  </si>
  <si>
    <t>Farleigh / Yalding / Oak</t>
  </si>
  <si>
    <t>Oak / Tonbridge / Oak</t>
  </si>
  <si>
    <t>Oak / Beult / Yalding</t>
  </si>
  <si>
    <t>TV / Caversham</t>
  </si>
  <si>
    <t>TV  and St Patricks</t>
  </si>
  <si>
    <t>Abingdon / Sandford</t>
  </si>
  <si>
    <t>TV / Sonning+</t>
  </si>
  <si>
    <t>Ardeche</t>
  </si>
  <si>
    <t>Sandford / Cherwell</t>
  </si>
  <si>
    <t>Wargrave / Henley</t>
  </si>
  <si>
    <t>Helen</t>
  </si>
  <si>
    <t>Aston to Hurley</t>
  </si>
  <si>
    <t>Maidenhd / Bourne</t>
  </si>
  <si>
    <t>Aston / Temple lock</t>
  </si>
  <si>
    <t>TV / Sonning</t>
  </si>
  <si>
    <t>Abing / Pinkhill / Sand</t>
  </si>
  <si>
    <t>Cherwell etc</t>
  </si>
  <si>
    <t>Port Meadow</t>
  </si>
  <si>
    <t>Kings / Sandford</t>
  </si>
  <si>
    <t>Sandford / Abingdon</t>
  </si>
  <si>
    <t>The Broads</t>
  </si>
  <si>
    <t>Thames</t>
  </si>
  <si>
    <t>Cookham / Boulters</t>
  </si>
  <si>
    <t>Wall / South Stoke</t>
  </si>
  <si>
    <t>TV / Hennerton</t>
  </si>
  <si>
    <t xml:space="preserve">  </t>
  </si>
  <si>
    <t>Total 13</t>
  </si>
  <si>
    <t>Total 14</t>
  </si>
  <si>
    <t>Buscot / Bablock</t>
  </si>
  <si>
    <t>Exeter Canal</t>
  </si>
  <si>
    <t>Wallingford / Benson</t>
  </si>
  <si>
    <t xml:space="preserve">Wallingford  </t>
  </si>
  <si>
    <t>Wargrave / Temple I.</t>
  </si>
  <si>
    <t>Burghfield Br / Sheffield Lk</t>
  </si>
  <si>
    <t>Hill Meadow / St Marys</t>
  </si>
  <si>
    <t>St Patrick / Henley SC</t>
  </si>
  <si>
    <t>Abingdon</t>
  </si>
  <si>
    <t>S. Stoke / Wallingford</t>
  </si>
  <si>
    <t>Wolvercote / Eynsham</t>
  </si>
  <si>
    <t>TV / Sonning [x2]</t>
  </si>
  <si>
    <t>SAMANTHA</t>
  </si>
  <si>
    <t>DOUBLE</t>
  </si>
  <si>
    <t>Kerne Br / Symonds</t>
  </si>
  <si>
    <t>Ross / Kerne Br</t>
  </si>
  <si>
    <t>Total 15</t>
  </si>
  <si>
    <t>TV / Sonning +</t>
  </si>
  <si>
    <t>Itchenor / Bosham</t>
  </si>
  <si>
    <t>Itchenor / Del Quay</t>
  </si>
  <si>
    <t>West Wittering</t>
  </si>
  <si>
    <t>Aston / Bisham</t>
  </si>
  <si>
    <t>St Patrick / Henley Lk</t>
  </si>
  <si>
    <t>Rachael</t>
  </si>
  <si>
    <t>Maiden /Bourne End</t>
  </si>
  <si>
    <t>Maiden / Dorney?</t>
  </si>
  <si>
    <t>Hops Fm / Hampstead</t>
  </si>
  <si>
    <t>Hops Fm /Tonbridge</t>
  </si>
  <si>
    <t>Yalding / Barming ftbdge</t>
  </si>
  <si>
    <t>Aston / Henley Br</t>
  </si>
  <si>
    <t>Fenny compton / Ox. Cl.</t>
  </si>
  <si>
    <t>Total 16</t>
  </si>
  <si>
    <t>Pangbourne / Mapledurham</t>
  </si>
  <si>
    <t>Wallingford / Goring</t>
  </si>
  <si>
    <t>TV / St Marys Eyot</t>
  </si>
  <si>
    <t>Itchen</t>
  </si>
  <si>
    <t>Lucksall / Ross</t>
  </si>
  <si>
    <t>Hereford / Lucksall</t>
  </si>
  <si>
    <t>Berwardine / Hereford</t>
  </si>
  <si>
    <t>Abgdon Slip / Clifton cut</t>
  </si>
  <si>
    <t>Monkey Marsh lock</t>
  </si>
  <si>
    <t>Total 17</t>
  </si>
  <si>
    <t>Stour - Rush / Nayland</t>
  </si>
  <si>
    <t>Stour - Rush / Bures</t>
  </si>
  <si>
    <t>Aston / Temple</t>
  </si>
  <si>
    <t>Claydon / Cropredy</t>
  </si>
  <si>
    <t>Cropredy / Banbury</t>
  </si>
  <si>
    <t>+Student</t>
  </si>
  <si>
    <t>Bablock / Eyn / Radcot</t>
  </si>
  <si>
    <t>Clift Hampdn / Wallingfd</t>
  </si>
  <si>
    <t>Runnymede / Penton</t>
  </si>
  <si>
    <t>Broads</t>
  </si>
  <si>
    <t>Malthouse / Salhouse</t>
  </si>
  <si>
    <t>Salhouse / Lud Bdge</t>
  </si>
  <si>
    <t>Lud / Stal / B Turf</t>
  </si>
  <si>
    <t>B Turf / Way / How</t>
  </si>
  <si>
    <t>How / Wom / Potter</t>
  </si>
  <si>
    <t>Shiplake / Marsh</t>
  </si>
  <si>
    <t>Shillingford / Plough</t>
  </si>
  <si>
    <t>TV / Lodden /Wargrave</t>
  </si>
  <si>
    <t>Sandfd / Abingdon</t>
  </si>
  <si>
    <t>Coniston</t>
  </si>
  <si>
    <t>Ullswater</t>
  </si>
  <si>
    <t>TV / Son / Caversham</t>
  </si>
  <si>
    <t>Hurley / Bourne End</t>
  </si>
  <si>
    <t>Maidenhd / Bray Stud</t>
  </si>
  <si>
    <t>TV / Scours Lane</t>
  </si>
  <si>
    <t>Total 18</t>
  </si>
  <si>
    <t>Donnington Br/ Cherwell</t>
  </si>
  <si>
    <t>Cookham / Bray</t>
  </si>
  <si>
    <t>Walton / Chertsey</t>
  </si>
  <si>
    <t>Clfton Hampton</t>
  </si>
  <si>
    <t>Northmoor / Pinkhill</t>
  </si>
  <si>
    <t>Northmoor / Tadpole</t>
  </si>
  <si>
    <t>Kyla</t>
  </si>
  <si>
    <t>Jeremy</t>
  </si>
  <si>
    <t>1..3</t>
  </si>
  <si>
    <t>CARL</t>
  </si>
  <si>
    <t>Claydon north</t>
  </si>
  <si>
    <t>Wharf south</t>
  </si>
  <si>
    <t>Adam</t>
  </si>
  <si>
    <t>Logan</t>
  </si>
  <si>
    <t>Remy</t>
  </si>
  <si>
    <t>Seb</t>
  </si>
  <si>
    <t>Bethany</t>
  </si>
  <si>
    <t>Chesterfield Canal</t>
  </si>
  <si>
    <t>Henley / Shiplake</t>
  </si>
  <si>
    <t>Cookham / Marlow</t>
  </si>
  <si>
    <t>Hurst Park / Runnymede</t>
  </si>
  <si>
    <t>Mon. and Brecon Canal</t>
  </si>
  <si>
    <t>Total 19</t>
  </si>
  <si>
    <t>Pangbourne / Gatehanpton</t>
  </si>
  <si>
    <t>Hops Fm /Oak Lock</t>
  </si>
  <si>
    <t>Hops Fm /Teston Lock</t>
  </si>
  <si>
    <t>Christchurch Harbour</t>
  </si>
  <si>
    <t>Colin</t>
  </si>
  <si>
    <t>Sandford / Folly</t>
  </si>
  <si>
    <t>Hambledon/Hurley</t>
  </si>
  <si>
    <t>Shiplake/Marsh lock</t>
  </si>
  <si>
    <t>Maidenhead /Boveney</t>
  </si>
  <si>
    <t>Keynsham/Bristol</t>
  </si>
  <si>
    <t>Sandford / Port Meadow</t>
  </si>
  <si>
    <t>K&amp;A Marsh / Seend</t>
  </si>
  <si>
    <t>K&amp;A Marsh / Dundas</t>
  </si>
  <si>
    <t>Avon Shallows / Floating</t>
  </si>
  <si>
    <t>Avon Float / Keynsham</t>
  </si>
  <si>
    <t>Cam Upware / Jesus</t>
  </si>
  <si>
    <t>Upper Cam</t>
  </si>
  <si>
    <t>Cam Jesus/Prick/Upware</t>
  </si>
  <si>
    <t>Waverney - Outney</t>
  </si>
  <si>
    <t>Waverney - Benstead</t>
  </si>
  <si>
    <t>Waverney - Geldeston</t>
  </si>
  <si>
    <t>Waverney - Beccles</t>
  </si>
  <si>
    <t>South Stoke / Benson</t>
  </si>
  <si>
    <t>Pangbourne / Maple</t>
  </si>
  <si>
    <t>BANANA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</si>
</sst>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i/>
      <sz val="10"/>
      <name val="Book Antiqua"/>
      <family val="1"/>
    </font>
    <font>
      <b/>
      <i/>
      <u/>
      <sz val="20"/>
      <name val="Book Antiqua"/>
      <family val="1"/>
    </font>
    <font>
      <b/>
      <i/>
      <sz val="10"/>
      <name val="Book Antiqua"/>
      <family val="1"/>
    </font>
    <font>
      <b/>
      <i/>
      <sz val="8"/>
      <name val="Book Antiqua"/>
      <family val="1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6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7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center" textRotation="90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17" fontId="2" fillId="0" borderId="0" xfId="0" applyNumberFormat="1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NumberFormat="1" applyFont="1" applyBorder="1" applyAlignment="1"/>
    <xf numFmtId="1" fontId="1" fillId="0" borderId="0" xfId="0" applyNumberFormat="1" applyFont="1"/>
    <xf numFmtId="17" fontId="3" fillId="0" borderId="1" xfId="0" applyNumberFormat="1" applyFont="1" applyBorder="1" applyAlignment="1">
      <alignment horizontal="center" textRotation="90"/>
    </xf>
    <xf numFmtId="0" fontId="3" fillId="0" borderId="1" xfId="0" applyNumberFormat="1" applyFont="1" applyBorder="1" applyAlignment="1">
      <alignment horizontal="center" textRotation="90"/>
    </xf>
    <xf numFmtId="1" fontId="1" fillId="0" borderId="0" xfId="0" applyNumberFormat="1" applyFont="1" applyFill="1"/>
    <xf numFmtId="0" fontId="2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 textRotation="90"/>
    </xf>
    <xf numFmtId="0" fontId="1" fillId="0" borderId="0" xfId="0" applyNumberFormat="1" applyFont="1" applyBorder="1" applyAlignment="1">
      <alignment horizontal="center"/>
    </xf>
    <xf numFmtId="0" fontId="1" fillId="2" borderId="0" xfId="0" applyNumberFormat="1" applyFont="1" applyFill="1"/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/>
    <xf numFmtId="0" fontId="4" fillId="0" borderId="1" xfId="0" applyNumberFormat="1" applyFont="1" applyBorder="1" applyAlignment="1">
      <alignment horizontal="center" textRotation="90" wrapText="1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textRotation="90" wrapText="1"/>
    </xf>
    <xf numFmtId="0" fontId="3" fillId="0" borderId="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textRotation="90"/>
    </xf>
    <xf numFmtId="0" fontId="3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 textRotation="90"/>
    </xf>
    <xf numFmtId="0" fontId="1" fillId="0" borderId="1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/>
    <xf numFmtId="17" fontId="3" fillId="0" borderId="3" xfId="0" applyNumberFormat="1" applyFont="1" applyBorder="1" applyAlignment="1">
      <alignment horizontal="center"/>
    </xf>
    <xf numFmtId="17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7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righ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/>
    <xf numFmtId="1" fontId="1" fillId="0" borderId="1" xfId="0" applyNumberFormat="1" applyFont="1" applyBorder="1" applyAlignment="1">
      <alignment horizontal="center"/>
    </xf>
    <xf numFmtId="1" fontId="1" fillId="3" borderId="0" xfId="0" applyNumberFormat="1" applyFont="1" applyFill="1"/>
    <xf numFmtId="1" fontId="1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3" borderId="0" xfId="0" applyNumberFormat="1" applyFont="1" applyFill="1" applyBorder="1" applyAlignment="1">
      <alignment horizontal="right"/>
    </xf>
    <xf numFmtId="1" fontId="2" fillId="0" borderId="0" xfId="0" applyNumberFormat="1" applyFont="1" applyBorder="1"/>
    <xf numFmtId="1" fontId="1" fillId="0" borderId="0" xfId="0" applyNumberFormat="1" applyFont="1" applyBorder="1"/>
    <xf numFmtId="1" fontId="3" fillId="0" borderId="0" xfId="0" applyNumberFormat="1" applyFont="1" applyBorder="1" applyAlignment="1">
      <alignment horizontal="center" textRotation="90" wrapText="1"/>
    </xf>
    <xf numFmtId="1" fontId="1" fillId="2" borderId="0" xfId="0" applyNumberFormat="1" applyFont="1" applyFill="1" applyBorder="1"/>
    <xf numFmtId="1" fontId="1" fillId="0" borderId="0" xfId="0" applyNumberFormat="1" applyFont="1" applyFill="1" applyBorder="1"/>
    <xf numFmtId="1" fontId="1" fillId="2" borderId="4" xfId="0" applyNumberFormat="1" applyFont="1" applyFill="1" applyBorder="1" applyAlignment="1"/>
    <xf numFmtId="1" fontId="3" fillId="0" borderId="3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right"/>
    </xf>
    <xf numFmtId="0" fontId="1" fillId="5" borderId="0" xfId="0" applyNumberFormat="1" applyFont="1" applyFill="1" applyAlignment="1">
      <alignment horizontal="left"/>
    </xf>
    <xf numFmtId="1" fontId="1" fillId="6" borderId="0" xfId="0" applyNumberFormat="1" applyFont="1" applyFill="1" applyBorder="1" applyAlignment="1">
      <alignment horizontal="right"/>
    </xf>
    <xf numFmtId="0" fontId="1" fillId="6" borderId="0" xfId="0" applyNumberFormat="1" applyFont="1" applyFill="1" applyBorder="1" applyAlignment="1">
      <alignment horizontal="right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17" fontId="1" fillId="0" borderId="0" xfId="0" applyNumberFormat="1" applyFont="1" applyFill="1"/>
    <xf numFmtId="0" fontId="5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5" xfId="0" applyNumberFormat="1" applyFont="1" applyBorder="1"/>
    <xf numFmtId="17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left"/>
    </xf>
    <xf numFmtId="0" fontId="1" fillId="0" borderId="7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17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right"/>
    </xf>
    <xf numFmtId="0" fontId="1" fillId="0" borderId="8" xfId="0" applyNumberFormat="1" applyFont="1" applyBorder="1"/>
    <xf numFmtId="0" fontId="1" fillId="0" borderId="8" xfId="0" applyNumberFormat="1" applyFont="1" applyFill="1" applyBorder="1" applyAlignment="1">
      <alignment horizontal="right"/>
    </xf>
    <xf numFmtId="1" fontId="1" fillId="0" borderId="8" xfId="0" applyNumberFormat="1" applyFont="1" applyFill="1" applyBorder="1" applyAlignment="1">
      <alignment horizontal="right"/>
    </xf>
    <xf numFmtId="1" fontId="1" fillId="0" borderId="8" xfId="0" applyNumberFormat="1" applyFont="1" applyFill="1" applyBorder="1" applyAlignment="1"/>
    <xf numFmtId="164" fontId="1" fillId="2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left"/>
    </xf>
    <xf numFmtId="1" fontId="1" fillId="0" borderId="8" xfId="0" applyNumberFormat="1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34"/>
  <sheetViews>
    <sheetView tabSelected="1" topLeftCell="A3" zoomScaleNormal="100" zoomScaleSheetLayoutView="70" workbookViewId="0">
      <pane ySplit="1488" topLeftCell="A385" activePane="bottomLeft"/>
      <selection activeCell="P4" sqref="P4"/>
      <selection pane="bottomLeft" activeCell="AA402" sqref="AA402"/>
    </sheetView>
  </sheetViews>
  <sheetFormatPr defaultRowHeight="13.8" x14ac:dyDescent="0.3"/>
  <cols>
    <col min="1" max="1" width="7.6640625" style="1" customWidth="1"/>
    <col min="2" max="2" width="17.33203125" style="32" customWidth="1"/>
    <col min="3" max="3" width="5.109375" style="36" customWidth="1"/>
    <col min="4" max="4" width="0.6640625" style="6" customWidth="1"/>
    <col min="5" max="6" width="5.33203125" style="7" customWidth="1"/>
    <col min="7" max="7" width="5.5546875" style="7" customWidth="1"/>
    <col min="8" max="8" width="4" style="7" customWidth="1"/>
    <col min="9" max="9" width="5.5546875" style="7" customWidth="1"/>
    <col min="10" max="14" width="4" style="7" customWidth="1"/>
    <col min="15" max="15" width="3.5546875" style="7" customWidth="1"/>
    <col min="16" max="16" width="4.109375" style="7" customWidth="1"/>
    <col min="17" max="17" width="0.6640625" style="7" customWidth="1"/>
    <col min="18" max="18" width="4" style="7" customWidth="1"/>
    <col min="19" max="19" width="5.33203125" style="7" customWidth="1"/>
    <col min="20" max="20" width="5.5546875" style="7" customWidth="1"/>
    <col min="21" max="21" width="3.33203125" style="7" customWidth="1"/>
    <col min="22" max="23" width="4" style="7" customWidth="1"/>
    <col min="24" max="24" width="3.44140625" style="7" customWidth="1"/>
    <col min="25" max="25" width="4" style="7" customWidth="1"/>
    <col min="26" max="26" width="3.44140625" style="7" customWidth="1"/>
    <col min="27" max="29" width="4" style="7" customWidth="1"/>
    <col min="30" max="31" width="3.109375" style="7" customWidth="1"/>
    <col min="32" max="33" width="4" style="7" customWidth="1"/>
    <col min="34" max="37" width="3.33203125" style="7" customWidth="1"/>
    <col min="38" max="38" width="3.44140625" style="7" customWidth="1"/>
    <col min="39" max="39" width="1.109375" style="11" customWidth="1"/>
    <col min="40" max="40" width="7.44140625" style="66" customWidth="1"/>
    <col min="41" max="41" width="3.6640625" style="7" customWidth="1"/>
    <col min="42" max="42" width="9.5546875" style="7" customWidth="1"/>
    <col min="43" max="43" width="3.6640625" style="7" customWidth="1"/>
    <col min="44" max="45" width="2.6640625" style="7" customWidth="1"/>
    <col min="46" max="46" width="10.5546875" style="7" customWidth="1"/>
    <col min="47" max="63" width="2.6640625" style="7" customWidth="1"/>
    <col min="64" max="16384" width="8.88671875" style="7"/>
  </cols>
  <sheetData>
    <row r="1" spans="1:52" s="3" customFormat="1" ht="25.8" x14ac:dyDescent="0.5">
      <c r="A1" s="8"/>
      <c r="B1" s="31"/>
      <c r="C1" s="35"/>
      <c r="D1" s="2"/>
      <c r="Q1" s="17"/>
      <c r="R1" s="2" t="s">
        <v>0</v>
      </c>
      <c r="AM1" s="17"/>
      <c r="AN1" s="65"/>
    </row>
    <row r="2" spans="1:52" x14ac:dyDescent="0.3">
      <c r="Q2" s="11"/>
    </row>
    <row r="3" spans="1:52" s="4" customFormat="1" x14ac:dyDescent="0.3">
      <c r="A3" s="44" t="s">
        <v>1</v>
      </c>
      <c r="B3" s="26" t="s">
        <v>2</v>
      </c>
      <c r="C3" s="30" t="s">
        <v>11</v>
      </c>
      <c r="D3" s="28"/>
      <c r="E3" s="84"/>
      <c r="F3" s="26"/>
      <c r="G3" s="26"/>
      <c r="H3" s="26"/>
      <c r="I3" s="83" t="s">
        <v>3</v>
      </c>
      <c r="J3" s="26"/>
      <c r="K3" s="26"/>
      <c r="L3" s="26"/>
      <c r="M3" s="26"/>
      <c r="N3" s="26"/>
      <c r="O3" s="26"/>
      <c r="P3" s="77"/>
      <c r="Q3" s="18"/>
      <c r="R3" s="76"/>
      <c r="S3" s="26"/>
      <c r="T3" s="26"/>
      <c r="U3" s="26"/>
      <c r="V3" s="26"/>
      <c r="W3" s="26"/>
      <c r="X3" s="26"/>
      <c r="Y3" s="26"/>
      <c r="Z3" s="26"/>
      <c r="AA3" s="76" t="s">
        <v>12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77"/>
      <c r="AM3" s="18"/>
      <c r="AN3" s="71" t="s">
        <v>11</v>
      </c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s="5" customFormat="1" ht="46.5" customHeight="1" x14ac:dyDescent="0.25">
      <c r="A4" s="14"/>
      <c r="B4" s="33"/>
      <c r="C4" s="25" t="s">
        <v>65</v>
      </c>
      <c r="D4" s="27"/>
      <c r="E4" s="29" t="s">
        <v>4</v>
      </c>
      <c r="F4" s="29" t="s">
        <v>5</v>
      </c>
      <c r="G4" s="29" t="s">
        <v>235</v>
      </c>
      <c r="H4" s="29" t="s">
        <v>6</v>
      </c>
      <c r="I4" s="15" t="s">
        <v>156</v>
      </c>
      <c r="J4" s="15" t="s">
        <v>8</v>
      </c>
      <c r="K4" s="15" t="s">
        <v>7</v>
      </c>
      <c r="L4" s="15" t="s">
        <v>9</v>
      </c>
      <c r="M4" s="15" t="s">
        <v>10</v>
      </c>
      <c r="N4" s="15" t="s">
        <v>95</v>
      </c>
      <c r="O4" s="29" t="s">
        <v>288</v>
      </c>
      <c r="P4" s="15" t="s">
        <v>390</v>
      </c>
      <c r="Q4" s="19"/>
      <c r="R4" s="29" t="s">
        <v>4</v>
      </c>
      <c r="S4" s="29" t="s">
        <v>5</v>
      </c>
      <c r="T4" s="29" t="s">
        <v>6</v>
      </c>
      <c r="U4" s="29" t="s">
        <v>14</v>
      </c>
      <c r="V4" s="29" t="s">
        <v>13</v>
      </c>
      <c r="W4" s="29" t="s">
        <v>15</v>
      </c>
      <c r="X4" s="29" t="s">
        <v>236</v>
      </c>
      <c r="Y4" s="29" t="s">
        <v>8</v>
      </c>
      <c r="Z4" s="29" t="s">
        <v>66</v>
      </c>
      <c r="AA4" s="29" t="s">
        <v>16</v>
      </c>
      <c r="AB4" s="29" t="s">
        <v>287</v>
      </c>
      <c r="AC4" s="29" t="s">
        <v>7</v>
      </c>
      <c r="AD4" s="29" t="s">
        <v>18</v>
      </c>
      <c r="AE4" s="29" t="s">
        <v>352</v>
      </c>
      <c r="AF4" s="29" t="s">
        <v>9</v>
      </c>
      <c r="AG4" s="29" t="s">
        <v>10</v>
      </c>
      <c r="AH4" s="29" t="s">
        <v>17</v>
      </c>
      <c r="AI4" s="29" t="s">
        <v>66</v>
      </c>
      <c r="AJ4" s="29" t="s">
        <v>243</v>
      </c>
      <c r="AK4" s="29" t="s">
        <v>84</v>
      </c>
      <c r="AL4" s="15" t="s">
        <v>244</v>
      </c>
      <c r="AM4" s="19"/>
      <c r="AN4" s="67" t="s">
        <v>34</v>
      </c>
    </row>
    <row r="5" spans="1:52" x14ac:dyDescent="0.3">
      <c r="Q5" s="11"/>
    </row>
    <row r="6" spans="1:52" x14ac:dyDescent="0.3">
      <c r="A6" s="1">
        <v>35186</v>
      </c>
      <c r="B6" s="32" t="s">
        <v>19</v>
      </c>
      <c r="C6" s="36">
        <v>3</v>
      </c>
      <c r="E6" s="21">
        <f t="shared" ref="E6:E26" si="0">C6</f>
        <v>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1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>
        <v>1.5</v>
      </c>
      <c r="AE6" s="13"/>
      <c r="AF6" s="13"/>
      <c r="AG6" s="13"/>
      <c r="AH6" s="13">
        <v>1</v>
      </c>
      <c r="AI6" s="13"/>
      <c r="AJ6" s="13"/>
      <c r="AK6" s="13"/>
      <c r="AL6" s="13"/>
      <c r="AN6" s="24">
        <f>SUM(E6:N6)</f>
        <v>3</v>
      </c>
      <c r="AP6" s="7">
        <f>AN6/C6</f>
        <v>1</v>
      </c>
    </row>
    <row r="7" spans="1:52" x14ac:dyDescent="0.3">
      <c r="A7" s="1">
        <v>35186</v>
      </c>
      <c r="B7" s="32" t="s">
        <v>19</v>
      </c>
      <c r="C7" s="36">
        <v>2</v>
      </c>
      <c r="E7" s="21">
        <f t="shared" si="0"/>
        <v>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1"/>
      <c r="R7" s="13">
        <f>C7</f>
        <v>2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f>C7</f>
        <v>2</v>
      </c>
      <c r="AD7" s="13"/>
      <c r="AE7" s="13"/>
      <c r="AF7" s="13"/>
      <c r="AG7" s="13"/>
      <c r="AH7" s="13"/>
      <c r="AI7" s="13"/>
      <c r="AJ7" s="13"/>
      <c r="AK7" s="13"/>
      <c r="AL7" s="13"/>
      <c r="AN7" s="24">
        <f t="shared" ref="AN7:AN38" si="1">SUM(E7:N7)</f>
        <v>2</v>
      </c>
      <c r="AP7" s="7">
        <f t="shared" ref="AP7:AP70" si="2">AN7/C7</f>
        <v>1</v>
      </c>
    </row>
    <row r="8" spans="1:52" ht="4.95" customHeight="1" thickBot="1" x14ac:dyDescent="0.3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1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N8" s="24"/>
    </row>
    <row r="9" spans="1:52" ht="15" customHeight="1" thickBot="1" x14ac:dyDescent="0.35">
      <c r="A9" s="9" t="s">
        <v>27</v>
      </c>
      <c r="B9" s="34"/>
      <c r="C9" s="37">
        <f>SUM(C6:C7)</f>
        <v>5</v>
      </c>
      <c r="D9" s="10"/>
      <c r="E9" s="22">
        <f>SUM(E6:E7)</f>
        <v>5</v>
      </c>
      <c r="F9" s="22">
        <f t="shared" ref="F9:AH9" si="3">SUM(F6:F7)</f>
        <v>0</v>
      </c>
      <c r="G9" s="22"/>
      <c r="H9" s="22">
        <f t="shared" si="3"/>
        <v>0</v>
      </c>
      <c r="I9" s="22"/>
      <c r="J9" s="22">
        <f t="shared" si="3"/>
        <v>0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0</v>
      </c>
      <c r="P9" s="22">
        <f t="shared" si="3"/>
        <v>0</v>
      </c>
      <c r="Q9" s="12"/>
      <c r="R9" s="58">
        <f t="shared" si="3"/>
        <v>2</v>
      </c>
      <c r="S9" s="58">
        <f t="shared" si="3"/>
        <v>0</v>
      </c>
      <c r="T9" s="58">
        <f t="shared" si="3"/>
        <v>0</v>
      </c>
      <c r="U9" s="58">
        <f t="shared" si="3"/>
        <v>0</v>
      </c>
      <c r="V9" s="58">
        <f t="shared" si="3"/>
        <v>0</v>
      </c>
      <c r="W9" s="58">
        <f t="shared" si="3"/>
        <v>0</v>
      </c>
      <c r="X9" s="58"/>
      <c r="Y9" s="58">
        <f t="shared" si="3"/>
        <v>0</v>
      </c>
      <c r="Z9" s="58"/>
      <c r="AA9" s="58">
        <f t="shared" si="3"/>
        <v>0</v>
      </c>
      <c r="AB9" s="58"/>
      <c r="AC9" s="58">
        <f t="shared" si="3"/>
        <v>2</v>
      </c>
      <c r="AD9" s="58">
        <f t="shared" si="3"/>
        <v>1.5</v>
      </c>
      <c r="AE9" s="58"/>
      <c r="AF9" s="58">
        <f t="shared" si="3"/>
        <v>0</v>
      </c>
      <c r="AG9" s="58">
        <f t="shared" si="3"/>
        <v>0</v>
      </c>
      <c r="AH9" s="58">
        <f t="shared" si="3"/>
        <v>1</v>
      </c>
      <c r="AI9" s="58">
        <f>SUM(AI6:AI7)</f>
        <v>0</v>
      </c>
      <c r="AJ9" s="58"/>
      <c r="AK9" s="58">
        <f>SUM(AK6:AK7)</f>
        <v>0</v>
      </c>
      <c r="AL9" s="58"/>
      <c r="AN9" s="70">
        <f t="shared" si="1"/>
        <v>5</v>
      </c>
      <c r="AP9" s="7">
        <f t="shared" si="2"/>
        <v>1</v>
      </c>
    </row>
    <row r="10" spans="1:52" ht="5.25" customHeight="1" x14ac:dyDescent="0.3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11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N10" s="24"/>
    </row>
    <row r="11" spans="1:52" x14ac:dyDescent="0.3">
      <c r="A11" s="1">
        <v>35490</v>
      </c>
      <c r="B11" s="32" t="s">
        <v>20</v>
      </c>
      <c r="C11" s="36">
        <v>2</v>
      </c>
      <c r="E11" s="21">
        <f t="shared" si="0"/>
        <v>2</v>
      </c>
      <c r="F11" s="21">
        <f t="shared" ref="F11:F23" si="4">C11</f>
        <v>2</v>
      </c>
      <c r="G11" s="21"/>
      <c r="H11" s="21">
        <f t="shared" ref="H11:H23" si="5">C11</f>
        <v>2</v>
      </c>
      <c r="I11" s="21"/>
      <c r="J11" s="21"/>
      <c r="K11" s="21"/>
      <c r="L11" s="21"/>
      <c r="M11" s="21"/>
      <c r="N11" s="21"/>
      <c r="O11" s="21"/>
      <c r="P11" s="21"/>
      <c r="Q11" s="11"/>
      <c r="R11" s="13">
        <v>1</v>
      </c>
      <c r="S11" s="13">
        <v>1</v>
      </c>
      <c r="T11" s="13"/>
      <c r="U11" s="13">
        <v>1</v>
      </c>
      <c r="V11" s="13">
        <v>1</v>
      </c>
      <c r="W11" s="13">
        <v>1</v>
      </c>
      <c r="X11" s="13"/>
      <c r="Y11" s="13">
        <v>1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N11" s="24">
        <f t="shared" si="1"/>
        <v>6</v>
      </c>
      <c r="AP11" s="7">
        <f t="shared" si="2"/>
        <v>3</v>
      </c>
    </row>
    <row r="12" spans="1:52" x14ac:dyDescent="0.3">
      <c r="A12" s="1">
        <v>35612</v>
      </c>
      <c r="B12" s="32" t="s">
        <v>21</v>
      </c>
      <c r="C12" s="36">
        <v>3</v>
      </c>
      <c r="E12" s="21">
        <f t="shared" si="0"/>
        <v>3</v>
      </c>
      <c r="F12" s="21">
        <f t="shared" si="4"/>
        <v>3</v>
      </c>
      <c r="G12" s="21"/>
      <c r="H12" s="21">
        <f t="shared" si="5"/>
        <v>3</v>
      </c>
      <c r="I12" s="21"/>
      <c r="J12" s="21"/>
      <c r="K12" s="21"/>
      <c r="L12" s="21"/>
      <c r="M12" s="21"/>
      <c r="N12" s="21"/>
      <c r="O12" s="21"/>
      <c r="P12" s="21"/>
      <c r="Q12" s="11"/>
      <c r="R12" s="13">
        <v>2</v>
      </c>
      <c r="S12" s="13">
        <v>2</v>
      </c>
      <c r="T12" s="13"/>
      <c r="U12" s="13">
        <v>1</v>
      </c>
      <c r="V12" s="13">
        <v>1</v>
      </c>
      <c r="W12" s="13">
        <v>1</v>
      </c>
      <c r="X12" s="13"/>
      <c r="Y12" s="13">
        <v>1</v>
      </c>
      <c r="Z12" s="13"/>
      <c r="AA12" s="13">
        <v>1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N12" s="24">
        <f t="shared" si="1"/>
        <v>9</v>
      </c>
      <c r="AP12" s="7">
        <f t="shared" si="2"/>
        <v>3</v>
      </c>
    </row>
    <row r="13" spans="1:52" ht="4.95" customHeight="1" thickBot="1" x14ac:dyDescent="0.35"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1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N13" s="24"/>
    </row>
    <row r="14" spans="1:52" ht="14.4" thickBot="1" x14ac:dyDescent="0.35">
      <c r="A14" s="9" t="s">
        <v>28</v>
      </c>
      <c r="B14" s="34"/>
      <c r="C14" s="37">
        <f>SUM(C11:C12)</f>
        <v>5</v>
      </c>
      <c r="D14" s="10"/>
      <c r="E14" s="22">
        <f>SUM(E11:E12)</f>
        <v>5</v>
      </c>
      <c r="F14" s="22">
        <f t="shared" ref="F14:AH14" si="6">SUM(F11:F12)</f>
        <v>5</v>
      </c>
      <c r="G14" s="22"/>
      <c r="H14" s="22">
        <f t="shared" si="6"/>
        <v>5</v>
      </c>
      <c r="I14" s="22"/>
      <c r="J14" s="22">
        <f t="shared" si="6"/>
        <v>0</v>
      </c>
      <c r="K14" s="22">
        <f t="shared" si="6"/>
        <v>0</v>
      </c>
      <c r="L14" s="22">
        <f t="shared" si="6"/>
        <v>0</v>
      </c>
      <c r="M14" s="22">
        <f t="shared" si="6"/>
        <v>0</v>
      </c>
      <c r="N14" s="22">
        <f t="shared" si="6"/>
        <v>0</v>
      </c>
      <c r="O14" s="22">
        <f t="shared" si="6"/>
        <v>0</v>
      </c>
      <c r="P14" s="22">
        <f t="shared" si="6"/>
        <v>0</v>
      </c>
      <c r="Q14" s="12"/>
      <c r="R14" s="58">
        <f t="shared" si="6"/>
        <v>3</v>
      </c>
      <c r="S14" s="58">
        <f t="shared" si="6"/>
        <v>3</v>
      </c>
      <c r="T14" s="58">
        <f t="shared" si="6"/>
        <v>0</v>
      </c>
      <c r="U14" s="58">
        <f t="shared" si="6"/>
        <v>2</v>
      </c>
      <c r="V14" s="58">
        <f t="shared" si="6"/>
        <v>2</v>
      </c>
      <c r="W14" s="58">
        <f t="shared" si="6"/>
        <v>2</v>
      </c>
      <c r="X14" s="58"/>
      <c r="Y14" s="58">
        <f t="shared" si="6"/>
        <v>2</v>
      </c>
      <c r="Z14" s="58"/>
      <c r="AA14" s="58">
        <f t="shared" si="6"/>
        <v>1</v>
      </c>
      <c r="AB14" s="58"/>
      <c r="AC14" s="58">
        <f t="shared" si="6"/>
        <v>0</v>
      </c>
      <c r="AD14" s="58">
        <f t="shared" si="6"/>
        <v>0</v>
      </c>
      <c r="AE14" s="58"/>
      <c r="AF14" s="58">
        <f t="shared" si="6"/>
        <v>0</v>
      </c>
      <c r="AG14" s="58">
        <f t="shared" si="6"/>
        <v>0</v>
      </c>
      <c r="AH14" s="58">
        <f t="shared" si="6"/>
        <v>0</v>
      </c>
      <c r="AI14" s="58">
        <f>SUM(AI11:AI12)</f>
        <v>0</v>
      </c>
      <c r="AJ14" s="58"/>
      <c r="AK14" s="58">
        <f>SUM(AK11:AK12)</f>
        <v>0</v>
      </c>
      <c r="AL14" s="58"/>
      <c r="AN14" s="70">
        <f t="shared" si="1"/>
        <v>15</v>
      </c>
      <c r="AP14" s="7">
        <f t="shared" si="2"/>
        <v>3</v>
      </c>
    </row>
    <row r="15" spans="1:52" ht="4.95" customHeight="1" x14ac:dyDescent="0.3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1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N15" s="24"/>
    </row>
    <row r="16" spans="1:52" x14ac:dyDescent="0.3">
      <c r="A16" s="1">
        <v>35916</v>
      </c>
      <c r="B16" s="32" t="s">
        <v>22</v>
      </c>
      <c r="C16" s="36">
        <v>6</v>
      </c>
      <c r="E16" s="21">
        <f t="shared" si="0"/>
        <v>6</v>
      </c>
      <c r="F16" s="21">
        <f t="shared" si="4"/>
        <v>6</v>
      </c>
      <c r="G16" s="21"/>
      <c r="H16" s="21">
        <f t="shared" si="5"/>
        <v>6</v>
      </c>
      <c r="I16" s="21"/>
      <c r="J16" s="21"/>
      <c r="K16" s="21"/>
      <c r="L16" s="21"/>
      <c r="M16" s="21"/>
      <c r="N16" s="21"/>
      <c r="O16" s="21"/>
      <c r="P16" s="21"/>
      <c r="Q16" s="11"/>
      <c r="R16" s="13"/>
      <c r="S16" s="13">
        <v>3</v>
      </c>
      <c r="T16" s="13">
        <v>3</v>
      </c>
      <c r="U16" s="13">
        <v>3</v>
      </c>
      <c r="V16" s="13">
        <v>3</v>
      </c>
      <c r="W16" s="13"/>
      <c r="X16" s="13"/>
      <c r="Y16" s="13">
        <v>3</v>
      </c>
      <c r="Z16" s="13"/>
      <c r="AA16" s="13"/>
      <c r="AB16" s="13"/>
      <c r="AC16" s="13"/>
      <c r="AD16" s="13">
        <v>3</v>
      </c>
      <c r="AE16" s="13"/>
      <c r="AF16" s="13"/>
      <c r="AG16" s="13"/>
      <c r="AH16" s="13"/>
      <c r="AI16" s="13"/>
      <c r="AJ16" s="13"/>
      <c r="AK16" s="13"/>
      <c r="AL16" s="13"/>
      <c r="AN16" s="24">
        <f t="shared" si="1"/>
        <v>18</v>
      </c>
      <c r="AP16" s="7">
        <f t="shared" si="2"/>
        <v>3</v>
      </c>
    </row>
    <row r="17" spans="1:42" x14ac:dyDescent="0.3">
      <c r="A17" s="1">
        <v>35916</v>
      </c>
      <c r="B17" s="32" t="s">
        <v>23</v>
      </c>
      <c r="C17" s="36">
        <v>17.7</v>
      </c>
      <c r="E17" s="21">
        <f t="shared" si="0"/>
        <v>17.7</v>
      </c>
      <c r="F17" s="21">
        <f t="shared" si="4"/>
        <v>17.7</v>
      </c>
      <c r="G17" s="21"/>
      <c r="H17" s="21">
        <f t="shared" si="5"/>
        <v>17.7</v>
      </c>
      <c r="I17" s="21"/>
      <c r="J17" s="21"/>
      <c r="K17" s="21"/>
      <c r="L17" s="21"/>
      <c r="M17" s="21"/>
      <c r="N17" s="21"/>
      <c r="O17" s="21"/>
      <c r="P17" s="21"/>
      <c r="Q17" s="11"/>
      <c r="R17" s="13">
        <f>C17</f>
        <v>17.7</v>
      </c>
      <c r="S17" s="13">
        <f>C17</f>
        <v>17.7</v>
      </c>
      <c r="T17" s="13"/>
      <c r="U17" s="13">
        <f>C17</f>
        <v>17.7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N17" s="24">
        <f t="shared" si="1"/>
        <v>53.099999999999994</v>
      </c>
      <c r="AP17" s="7">
        <f t="shared" si="2"/>
        <v>3</v>
      </c>
    </row>
    <row r="18" spans="1:42" ht="4.95" customHeight="1" thickBot="1" x14ac:dyDescent="0.35"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N18" s="24"/>
    </row>
    <row r="19" spans="1:42" ht="14.4" thickBot="1" x14ac:dyDescent="0.35">
      <c r="A19" s="9" t="s">
        <v>32</v>
      </c>
      <c r="B19" s="34"/>
      <c r="C19" s="37">
        <f>SUM(C16:C17)</f>
        <v>23.7</v>
      </c>
      <c r="D19" s="10"/>
      <c r="E19" s="22">
        <f>SUM(E16:E17)</f>
        <v>23.7</v>
      </c>
      <c r="F19" s="22">
        <f t="shared" ref="F19:AH19" si="7">SUM(F16:F17)</f>
        <v>23.7</v>
      </c>
      <c r="G19" s="22"/>
      <c r="H19" s="22">
        <f t="shared" si="7"/>
        <v>23.7</v>
      </c>
      <c r="I19" s="22"/>
      <c r="J19" s="22">
        <f t="shared" si="7"/>
        <v>0</v>
      </c>
      <c r="K19" s="22">
        <f t="shared" si="7"/>
        <v>0</v>
      </c>
      <c r="L19" s="22">
        <f t="shared" si="7"/>
        <v>0</v>
      </c>
      <c r="M19" s="22">
        <f t="shared" si="7"/>
        <v>0</v>
      </c>
      <c r="N19" s="22">
        <f t="shared" si="7"/>
        <v>0</v>
      </c>
      <c r="O19" s="22">
        <f t="shared" si="7"/>
        <v>0</v>
      </c>
      <c r="P19" s="22">
        <f t="shared" si="7"/>
        <v>0</v>
      </c>
      <c r="Q19" s="12"/>
      <c r="R19" s="58">
        <f t="shared" si="7"/>
        <v>17.7</v>
      </c>
      <c r="S19" s="58">
        <f t="shared" si="7"/>
        <v>20.7</v>
      </c>
      <c r="T19" s="58">
        <f t="shared" si="7"/>
        <v>3</v>
      </c>
      <c r="U19" s="58">
        <f t="shared" si="7"/>
        <v>20.7</v>
      </c>
      <c r="V19" s="58">
        <f t="shared" si="7"/>
        <v>3</v>
      </c>
      <c r="W19" s="58">
        <f t="shared" si="7"/>
        <v>0</v>
      </c>
      <c r="X19" s="58"/>
      <c r="Y19" s="58">
        <f t="shared" si="7"/>
        <v>3</v>
      </c>
      <c r="Z19" s="58"/>
      <c r="AA19" s="58">
        <f t="shared" si="7"/>
        <v>0</v>
      </c>
      <c r="AB19" s="58"/>
      <c r="AC19" s="58">
        <f t="shared" si="7"/>
        <v>0</v>
      </c>
      <c r="AD19" s="58">
        <f t="shared" si="7"/>
        <v>3</v>
      </c>
      <c r="AE19" s="58"/>
      <c r="AF19" s="58">
        <f t="shared" si="7"/>
        <v>0</v>
      </c>
      <c r="AG19" s="58">
        <f t="shared" si="7"/>
        <v>0</v>
      </c>
      <c r="AH19" s="58">
        <f t="shared" si="7"/>
        <v>0</v>
      </c>
      <c r="AI19" s="58">
        <f>SUM(AI16:AI17)</f>
        <v>0</v>
      </c>
      <c r="AJ19" s="58"/>
      <c r="AK19" s="58">
        <f>SUM(AK16:AK17)</f>
        <v>0</v>
      </c>
      <c r="AL19" s="58"/>
      <c r="AN19" s="70">
        <f t="shared" si="1"/>
        <v>71.099999999999994</v>
      </c>
      <c r="AP19" s="7">
        <f t="shared" si="2"/>
        <v>3</v>
      </c>
    </row>
    <row r="20" spans="1:42" ht="4.95" customHeight="1" x14ac:dyDescent="0.3"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11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N20" s="68"/>
    </row>
    <row r="21" spans="1:42" x14ac:dyDescent="0.3">
      <c r="A21" s="1">
        <v>36281</v>
      </c>
      <c r="B21" s="32" t="s">
        <v>24</v>
      </c>
      <c r="C21" s="36">
        <v>21.5</v>
      </c>
      <c r="E21" s="21">
        <f t="shared" si="0"/>
        <v>21.5</v>
      </c>
      <c r="F21" s="21">
        <f t="shared" si="4"/>
        <v>21.5</v>
      </c>
      <c r="G21" s="21"/>
      <c r="H21" s="21">
        <f t="shared" si="5"/>
        <v>21.5</v>
      </c>
      <c r="I21" s="21"/>
      <c r="J21" s="21"/>
      <c r="K21" s="21"/>
      <c r="L21" s="21"/>
      <c r="M21" s="21"/>
      <c r="N21" s="21"/>
      <c r="O21" s="21"/>
      <c r="P21" s="21"/>
      <c r="Q21" s="11"/>
      <c r="R21" s="13">
        <f>C21</f>
        <v>21.5</v>
      </c>
      <c r="S21" s="13">
        <f>C21</f>
        <v>21.5</v>
      </c>
      <c r="T21" s="13"/>
      <c r="U21" s="13"/>
      <c r="V21" s="13"/>
      <c r="W21" s="13">
        <f>C21</f>
        <v>21.5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N21" s="24">
        <f t="shared" si="1"/>
        <v>64.5</v>
      </c>
      <c r="AP21" s="7">
        <f t="shared" si="2"/>
        <v>3</v>
      </c>
    </row>
    <row r="22" spans="1:42" x14ac:dyDescent="0.3">
      <c r="A22" s="1">
        <v>36312</v>
      </c>
      <c r="B22" s="32" t="s">
        <v>25</v>
      </c>
      <c r="C22" s="36">
        <v>7.5</v>
      </c>
      <c r="E22" s="21">
        <f t="shared" si="0"/>
        <v>7.5</v>
      </c>
      <c r="F22" s="21">
        <f t="shared" si="4"/>
        <v>7.5</v>
      </c>
      <c r="G22" s="21"/>
      <c r="H22" s="21">
        <f t="shared" si="5"/>
        <v>7.5</v>
      </c>
      <c r="I22" s="21"/>
      <c r="J22" s="21"/>
      <c r="K22" s="21"/>
      <c r="L22" s="21"/>
      <c r="M22" s="21"/>
      <c r="N22" s="21"/>
      <c r="O22" s="21"/>
      <c r="P22" s="21"/>
      <c r="Q22" s="11"/>
      <c r="R22" s="13"/>
      <c r="S22" s="13">
        <f>C22</f>
        <v>7.5</v>
      </c>
      <c r="T22" s="13">
        <f>C22</f>
        <v>7.5</v>
      </c>
      <c r="U22" s="13"/>
      <c r="V22" s="13"/>
      <c r="W22" s="13"/>
      <c r="X22" s="13"/>
      <c r="Y22" s="13">
        <f>C22</f>
        <v>7.5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N22" s="24">
        <f t="shared" si="1"/>
        <v>22.5</v>
      </c>
      <c r="AP22" s="7">
        <f t="shared" si="2"/>
        <v>3</v>
      </c>
    </row>
    <row r="23" spans="1:42" x14ac:dyDescent="0.3">
      <c r="A23" s="1">
        <v>36312</v>
      </c>
      <c r="B23" s="32" t="s">
        <v>26</v>
      </c>
      <c r="C23" s="36">
        <v>27.5</v>
      </c>
      <c r="E23" s="21">
        <f t="shared" si="0"/>
        <v>27.5</v>
      </c>
      <c r="F23" s="21">
        <f t="shared" si="4"/>
        <v>27.5</v>
      </c>
      <c r="G23" s="21"/>
      <c r="H23" s="21">
        <f t="shared" si="5"/>
        <v>27.5</v>
      </c>
      <c r="I23" s="21"/>
      <c r="J23" s="21"/>
      <c r="K23" s="21"/>
      <c r="L23" s="21"/>
      <c r="M23" s="21"/>
      <c r="N23" s="21"/>
      <c r="O23" s="21"/>
      <c r="P23" s="21"/>
      <c r="Q23" s="11"/>
      <c r="R23" s="13">
        <f>C23</f>
        <v>27.5</v>
      </c>
      <c r="S23" s="13">
        <f>C23</f>
        <v>27.5</v>
      </c>
      <c r="T23" s="13"/>
      <c r="U23" s="13"/>
      <c r="V23" s="13">
        <f>C23</f>
        <v>27.5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N23" s="24">
        <f t="shared" si="1"/>
        <v>82.5</v>
      </c>
      <c r="AP23" s="7">
        <f t="shared" si="2"/>
        <v>3</v>
      </c>
    </row>
    <row r="24" spans="1:42" x14ac:dyDescent="0.3">
      <c r="A24" s="1">
        <v>36342</v>
      </c>
      <c r="B24" s="32" t="s">
        <v>29</v>
      </c>
      <c r="C24" s="36">
        <v>7.5</v>
      </c>
      <c r="E24" s="21">
        <f t="shared" si="0"/>
        <v>7.5</v>
      </c>
      <c r="F24" s="21">
        <f>C24</f>
        <v>7.5</v>
      </c>
      <c r="G24" s="21"/>
      <c r="H24" s="21">
        <f>C24</f>
        <v>7.5</v>
      </c>
      <c r="I24" s="21"/>
      <c r="J24" s="21"/>
      <c r="K24" s="21"/>
      <c r="L24" s="21"/>
      <c r="M24" s="21"/>
      <c r="N24" s="21"/>
      <c r="O24" s="21"/>
      <c r="P24" s="21"/>
      <c r="Q24" s="11"/>
      <c r="R24" s="13">
        <v>4</v>
      </c>
      <c r="S24" s="13">
        <v>3.5</v>
      </c>
      <c r="T24" s="13"/>
      <c r="U24" s="13"/>
      <c r="V24" s="13"/>
      <c r="W24" s="13">
        <f>C24</f>
        <v>7.5</v>
      </c>
      <c r="X24" s="13"/>
      <c r="Y24" s="13">
        <f>C24</f>
        <v>7.5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N24" s="24">
        <f t="shared" si="1"/>
        <v>22.5</v>
      </c>
      <c r="AP24" s="7">
        <f t="shared" si="2"/>
        <v>3</v>
      </c>
    </row>
    <row r="25" spans="1:42" x14ac:dyDescent="0.3">
      <c r="A25" s="1">
        <v>36373</v>
      </c>
      <c r="B25" s="32" t="s">
        <v>30</v>
      </c>
      <c r="C25" s="36">
        <v>12</v>
      </c>
      <c r="E25" s="21"/>
      <c r="F25" s="21">
        <f>C25</f>
        <v>12</v>
      </c>
      <c r="G25" s="21"/>
      <c r="H25" s="21">
        <f>C25</f>
        <v>12</v>
      </c>
      <c r="I25" s="21"/>
      <c r="J25" s="21"/>
      <c r="K25" s="21"/>
      <c r="L25" s="21"/>
      <c r="M25" s="21"/>
      <c r="N25" s="21"/>
      <c r="O25" s="21"/>
      <c r="P25" s="21"/>
      <c r="Q25" s="11"/>
      <c r="R25" s="13"/>
      <c r="S25" s="13">
        <f>C25</f>
        <v>12</v>
      </c>
      <c r="T25" s="13">
        <f>C25</f>
        <v>12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N25" s="24">
        <f t="shared" si="1"/>
        <v>24</v>
      </c>
      <c r="AP25" s="7">
        <f t="shared" si="2"/>
        <v>2</v>
      </c>
    </row>
    <row r="26" spans="1:42" x14ac:dyDescent="0.3">
      <c r="A26" s="1">
        <v>36404</v>
      </c>
      <c r="B26" s="32" t="s">
        <v>31</v>
      </c>
      <c r="C26" s="36">
        <v>17</v>
      </c>
      <c r="E26" s="21">
        <f t="shared" si="0"/>
        <v>17</v>
      </c>
      <c r="F26" s="21">
        <f>C26</f>
        <v>17</v>
      </c>
      <c r="G26" s="21"/>
      <c r="H26" s="21">
        <f>C26</f>
        <v>17</v>
      </c>
      <c r="I26" s="21"/>
      <c r="J26" s="21"/>
      <c r="K26" s="21"/>
      <c r="L26" s="21"/>
      <c r="M26" s="21"/>
      <c r="N26" s="21"/>
      <c r="O26" s="21"/>
      <c r="P26" s="21"/>
      <c r="Q26" s="11"/>
      <c r="R26" s="13">
        <f>C26</f>
        <v>17</v>
      </c>
      <c r="S26" s="13">
        <f>C26</f>
        <v>17</v>
      </c>
      <c r="T26" s="13"/>
      <c r="U26" s="13"/>
      <c r="V26" s="13"/>
      <c r="W26" s="13"/>
      <c r="X26" s="13"/>
      <c r="Y26" s="13">
        <f>C26</f>
        <v>17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N26" s="24">
        <f t="shared" si="1"/>
        <v>51</v>
      </c>
      <c r="AP26" s="7">
        <f t="shared" si="2"/>
        <v>3</v>
      </c>
    </row>
    <row r="27" spans="1:42" ht="4.95" customHeight="1" thickBot="1" x14ac:dyDescent="0.35"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1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N27" s="68"/>
    </row>
    <row r="28" spans="1:42" ht="14.4" thickBot="1" x14ac:dyDescent="0.35">
      <c r="A28" s="9" t="s">
        <v>33</v>
      </c>
      <c r="B28" s="34"/>
      <c r="C28" s="37">
        <f>SUM(C21:C26)</f>
        <v>93</v>
      </c>
      <c r="D28" s="10"/>
      <c r="E28" s="23">
        <f t="shared" ref="E28:AH28" si="8">SUM(E21:E26)</f>
        <v>81</v>
      </c>
      <c r="F28" s="23">
        <f t="shared" si="8"/>
        <v>93</v>
      </c>
      <c r="G28" s="23"/>
      <c r="H28" s="23">
        <f t="shared" si="8"/>
        <v>93</v>
      </c>
      <c r="I28" s="23"/>
      <c r="J28" s="23">
        <f t="shared" si="8"/>
        <v>0</v>
      </c>
      <c r="K28" s="23">
        <f t="shared" si="8"/>
        <v>0</v>
      </c>
      <c r="L28" s="23">
        <f t="shared" si="8"/>
        <v>0</v>
      </c>
      <c r="M28" s="23">
        <f t="shared" si="8"/>
        <v>0</v>
      </c>
      <c r="N28" s="23">
        <f t="shared" si="8"/>
        <v>0</v>
      </c>
      <c r="O28" s="23">
        <f t="shared" si="8"/>
        <v>0</v>
      </c>
      <c r="P28" s="23">
        <f t="shared" si="8"/>
        <v>0</v>
      </c>
      <c r="Q28" s="20"/>
      <c r="R28" s="59">
        <f t="shared" si="8"/>
        <v>70</v>
      </c>
      <c r="S28" s="59">
        <f t="shared" si="8"/>
        <v>89</v>
      </c>
      <c r="T28" s="59">
        <f t="shared" si="8"/>
        <v>19.5</v>
      </c>
      <c r="U28" s="59">
        <f t="shared" si="8"/>
        <v>0</v>
      </c>
      <c r="V28" s="59">
        <f t="shared" si="8"/>
        <v>27.5</v>
      </c>
      <c r="W28" s="59">
        <f t="shared" si="8"/>
        <v>29</v>
      </c>
      <c r="X28" s="59"/>
      <c r="Y28" s="59">
        <f t="shared" si="8"/>
        <v>32</v>
      </c>
      <c r="Z28" s="59"/>
      <c r="AA28" s="59">
        <f t="shared" si="8"/>
        <v>0</v>
      </c>
      <c r="AB28" s="59"/>
      <c r="AC28" s="59">
        <f t="shared" si="8"/>
        <v>0</v>
      </c>
      <c r="AD28" s="59">
        <f t="shared" si="8"/>
        <v>0</v>
      </c>
      <c r="AE28" s="59"/>
      <c r="AF28" s="59">
        <f t="shared" si="8"/>
        <v>0</v>
      </c>
      <c r="AG28" s="59">
        <f t="shared" si="8"/>
        <v>0</v>
      </c>
      <c r="AH28" s="59">
        <f t="shared" si="8"/>
        <v>0</v>
      </c>
      <c r="AI28" s="59">
        <f>SUM(AI21:AI26)</f>
        <v>0</v>
      </c>
      <c r="AJ28" s="59"/>
      <c r="AK28" s="59">
        <f>SUM(AK21:AK26)</f>
        <v>0</v>
      </c>
      <c r="AL28" s="59"/>
      <c r="AN28" s="70">
        <f t="shared" si="1"/>
        <v>267</v>
      </c>
      <c r="AP28" s="7">
        <f t="shared" si="2"/>
        <v>2.870967741935484</v>
      </c>
    </row>
    <row r="29" spans="1:42" ht="4.95" customHeight="1" x14ac:dyDescent="0.3"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N29" s="68"/>
    </row>
    <row r="30" spans="1:42" x14ac:dyDescent="0.3">
      <c r="A30" s="1">
        <v>36647</v>
      </c>
      <c r="B30" s="32" t="s">
        <v>35</v>
      </c>
      <c r="C30" s="36">
        <v>2</v>
      </c>
      <c r="E30" s="21">
        <f>C30</f>
        <v>2</v>
      </c>
      <c r="F30" s="21">
        <f t="shared" ref="F30:F36" si="9">C30</f>
        <v>2</v>
      </c>
      <c r="G30" s="21"/>
      <c r="H30" s="21">
        <f>C30</f>
        <v>2</v>
      </c>
      <c r="I30" s="21"/>
      <c r="J30" s="21">
        <f>C30</f>
        <v>2</v>
      </c>
      <c r="K30" s="21"/>
      <c r="L30" s="21"/>
      <c r="M30" s="21"/>
      <c r="N30" s="21"/>
      <c r="O30" s="21"/>
      <c r="P30" s="21"/>
      <c r="Q30" s="11"/>
      <c r="R30" s="13"/>
      <c r="S30" s="13">
        <f>C30</f>
        <v>2</v>
      </c>
      <c r="T30" s="13">
        <f>C30</f>
        <v>2</v>
      </c>
      <c r="U30" s="13"/>
      <c r="V30" s="13"/>
      <c r="W30" s="13"/>
      <c r="X30" s="13"/>
      <c r="Y30" s="13">
        <f>C30</f>
        <v>2</v>
      </c>
      <c r="Z30" s="13"/>
      <c r="AA30" s="13">
        <v>1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N30" s="24">
        <f t="shared" si="1"/>
        <v>8</v>
      </c>
      <c r="AP30" s="7">
        <f t="shared" si="2"/>
        <v>4</v>
      </c>
    </row>
    <row r="31" spans="1:42" x14ac:dyDescent="0.3">
      <c r="A31" s="1">
        <v>36647</v>
      </c>
      <c r="B31" s="32" t="s">
        <v>36</v>
      </c>
      <c r="C31" s="36">
        <v>2</v>
      </c>
      <c r="E31" s="21">
        <f>C31</f>
        <v>2</v>
      </c>
      <c r="F31" s="21">
        <f t="shared" si="9"/>
        <v>2</v>
      </c>
      <c r="G31" s="21"/>
      <c r="H31" s="21">
        <f>C31</f>
        <v>2</v>
      </c>
      <c r="I31" s="21"/>
      <c r="J31" s="21">
        <f>C31</f>
        <v>2</v>
      </c>
      <c r="K31" s="21"/>
      <c r="L31" s="21"/>
      <c r="M31" s="21"/>
      <c r="N31" s="21"/>
      <c r="O31" s="21"/>
      <c r="P31" s="21"/>
      <c r="Q31" s="11"/>
      <c r="R31" s="13"/>
      <c r="S31" s="13">
        <v>1</v>
      </c>
      <c r="T31" s="13">
        <v>1</v>
      </c>
      <c r="U31" s="13"/>
      <c r="V31" s="13">
        <v>1</v>
      </c>
      <c r="W31" s="13"/>
      <c r="X31" s="13"/>
      <c r="Y31" s="13">
        <f>C31</f>
        <v>2</v>
      </c>
      <c r="Z31" s="13"/>
      <c r="AA31" s="13"/>
      <c r="AB31" s="13"/>
      <c r="AC31" s="13">
        <v>1</v>
      </c>
      <c r="AD31" s="13">
        <v>1</v>
      </c>
      <c r="AE31" s="13"/>
      <c r="AF31" s="13"/>
      <c r="AG31" s="13"/>
      <c r="AH31" s="13">
        <v>1</v>
      </c>
      <c r="AI31" s="13"/>
      <c r="AJ31" s="13"/>
      <c r="AK31" s="13"/>
      <c r="AL31" s="13"/>
      <c r="AN31" s="24">
        <f t="shared" si="1"/>
        <v>8</v>
      </c>
      <c r="AP31" s="7">
        <f t="shared" si="2"/>
        <v>4</v>
      </c>
    </row>
    <row r="32" spans="1:42" x14ac:dyDescent="0.3">
      <c r="A32" s="1">
        <v>36678</v>
      </c>
      <c r="B32" s="32" t="s">
        <v>20</v>
      </c>
      <c r="C32" s="36">
        <v>5</v>
      </c>
      <c r="E32" s="21">
        <f>C32</f>
        <v>5</v>
      </c>
      <c r="F32" s="21">
        <f t="shared" si="9"/>
        <v>5</v>
      </c>
      <c r="G32" s="21"/>
      <c r="H32" s="21">
        <f>C32</f>
        <v>5</v>
      </c>
      <c r="I32" s="21"/>
      <c r="J32" s="21">
        <f>C32</f>
        <v>5</v>
      </c>
      <c r="K32" s="21"/>
      <c r="L32" s="21"/>
      <c r="M32" s="21"/>
      <c r="N32" s="21"/>
      <c r="O32" s="21"/>
      <c r="P32" s="21"/>
      <c r="Q32" s="11"/>
      <c r="R32" s="13"/>
      <c r="S32" s="13">
        <f>C32</f>
        <v>5</v>
      </c>
      <c r="T32" s="13">
        <f>C32</f>
        <v>5</v>
      </c>
      <c r="U32" s="13"/>
      <c r="V32" s="13">
        <v>3</v>
      </c>
      <c r="W32" s="13">
        <v>2</v>
      </c>
      <c r="X32" s="13"/>
      <c r="Y32" s="13">
        <f>C32</f>
        <v>5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N32" s="24">
        <f t="shared" si="1"/>
        <v>20</v>
      </c>
      <c r="AP32" s="7">
        <f t="shared" si="2"/>
        <v>4</v>
      </c>
    </row>
    <row r="33" spans="1:42" x14ac:dyDescent="0.3">
      <c r="A33" s="1">
        <v>36708</v>
      </c>
      <c r="B33" s="32" t="s">
        <v>37</v>
      </c>
      <c r="C33" s="36">
        <v>23.5</v>
      </c>
      <c r="E33" s="21"/>
      <c r="F33" s="21">
        <f t="shared" si="9"/>
        <v>23.5</v>
      </c>
      <c r="G33" s="21"/>
      <c r="H33" s="21">
        <f>C33</f>
        <v>23.5</v>
      </c>
      <c r="I33" s="21"/>
      <c r="J33" s="21"/>
      <c r="K33" s="21"/>
      <c r="L33" s="21"/>
      <c r="M33" s="21"/>
      <c r="N33" s="21"/>
      <c r="O33" s="21"/>
      <c r="P33" s="21"/>
      <c r="Q33" s="11"/>
      <c r="R33" s="13"/>
      <c r="S33" s="13">
        <f>C33</f>
        <v>23.5</v>
      </c>
      <c r="T33" s="13">
        <f>C33</f>
        <v>23.5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N33" s="24">
        <f t="shared" si="1"/>
        <v>47</v>
      </c>
      <c r="AP33" s="7">
        <f t="shared" si="2"/>
        <v>2</v>
      </c>
    </row>
    <row r="34" spans="1:42" x14ac:dyDescent="0.3">
      <c r="A34" s="1">
        <v>36708</v>
      </c>
      <c r="B34" s="32" t="s">
        <v>38</v>
      </c>
      <c r="C34" s="36">
        <v>22</v>
      </c>
      <c r="E34" s="21">
        <f>C34</f>
        <v>22</v>
      </c>
      <c r="F34" s="21">
        <f t="shared" si="9"/>
        <v>22</v>
      </c>
      <c r="G34" s="21"/>
      <c r="H34" s="21"/>
      <c r="I34" s="21"/>
      <c r="J34" s="21">
        <f>C34</f>
        <v>22</v>
      </c>
      <c r="K34" s="21"/>
      <c r="L34" s="21"/>
      <c r="M34" s="21"/>
      <c r="N34" s="21"/>
      <c r="O34" s="21"/>
      <c r="P34" s="21"/>
      <c r="Q34" s="11"/>
      <c r="R34" s="13">
        <f>C34</f>
        <v>22</v>
      </c>
      <c r="S34" s="13">
        <f>C34</f>
        <v>22</v>
      </c>
      <c r="T34" s="13"/>
      <c r="U34" s="13"/>
      <c r="V34" s="13"/>
      <c r="W34" s="13"/>
      <c r="X34" s="13"/>
      <c r="Y34" s="13">
        <f>C34</f>
        <v>22</v>
      </c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N34" s="24">
        <f t="shared" si="1"/>
        <v>66</v>
      </c>
      <c r="AP34" s="7">
        <f t="shared" si="2"/>
        <v>3</v>
      </c>
    </row>
    <row r="35" spans="1:42" x14ac:dyDescent="0.3">
      <c r="A35" s="1">
        <v>36708</v>
      </c>
      <c r="B35" s="32" t="s">
        <v>39</v>
      </c>
      <c r="C35" s="36">
        <v>37</v>
      </c>
      <c r="E35" s="21">
        <f>C35</f>
        <v>37</v>
      </c>
      <c r="F35" s="21">
        <f t="shared" si="9"/>
        <v>37</v>
      </c>
      <c r="G35" s="21"/>
      <c r="H35" s="21">
        <f>C35</f>
        <v>37</v>
      </c>
      <c r="I35" s="21"/>
      <c r="J35" s="21"/>
      <c r="K35" s="21"/>
      <c r="L35" s="21"/>
      <c r="M35" s="21"/>
      <c r="N35" s="21"/>
      <c r="O35" s="21"/>
      <c r="P35" s="21"/>
      <c r="Q35" s="11"/>
      <c r="R35" s="13">
        <f>C35</f>
        <v>37</v>
      </c>
      <c r="S35" s="13">
        <f>C35</f>
        <v>37</v>
      </c>
      <c r="T35" s="13"/>
      <c r="U35" s="13"/>
      <c r="V35" s="13"/>
      <c r="W35" s="13">
        <f>C35</f>
        <v>37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N35" s="24">
        <f t="shared" si="1"/>
        <v>111</v>
      </c>
      <c r="AP35" s="7">
        <f t="shared" si="2"/>
        <v>3</v>
      </c>
    </row>
    <row r="36" spans="1:42" x14ac:dyDescent="0.3">
      <c r="A36" s="1">
        <v>36770</v>
      </c>
      <c r="B36" s="32" t="s">
        <v>25</v>
      </c>
      <c r="C36" s="36">
        <v>7</v>
      </c>
      <c r="E36" s="21"/>
      <c r="F36" s="21">
        <f t="shared" si="9"/>
        <v>7</v>
      </c>
      <c r="G36" s="21"/>
      <c r="H36" s="21">
        <f>C36</f>
        <v>7</v>
      </c>
      <c r="I36" s="21"/>
      <c r="J36" s="21">
        <v>5.5</v>
      </c>
      <c r="K36" s="21"/>
      <c r="L36" s="21"/>
      <c r="M36" s="21"/>
      <c r="N36" s="21"/>
      <c r="O36" s="21"/>
      <c r="P36" s="21"/>
      <c r="Q36" s="11"/>
      <c r="R36" s="13"/>
      <c r="S36" s="13">
        <f>C36</f>
        <v>7</v>
      </c>
      <c r="T36" s="13">
        <f>C36</f>
        <v>7</v>
      </c>
      <c r="U36" s="13"/>
      <c r="V36" s="13"/>
      <c r="W36" s="13">
        <v>2.5</v>
      </c>
      <c r="X36" s="13"/>
      <c r="Y36" s="13">
        <v>3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N36" s="24">
        <f t="shared" si="1"/>
        <v>19.5</v>
      </c>
      <c r="AP36" s="7">
        <f t="shared" si="2"/>
        <v>2.7857142857142856</v>
      </c>
    </row>
    <row r="37" spans="1:42" ht="4.95" customHeight="1" thickBot="1" x14ac:dyDescent="0.35"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11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N37" s="68"/>
    </row>
    <row r="38" spans="1:42" ht="14.4" thickBot="1" x14ac:dyDescent="0.35">
      <c r="A38" s="9" t="s">
        <v>40</v>
      </c>
      <c r="B38" s="34"/>
      <c r="C38" s="37">
        <f>SUM(C30:C36)</f>
        <v>98.5</v>
      </c>
      <c r="D38" s="10"/>
      <c r="E38" s="23">
        <f>SUM(E30:E36)</f>
        <v>68</v>
      </c>
      <c r="F38" s="23">
        <f t="shared" ref="F38:AG38" si="10">SUM(F30:F36)</f>
        <v>98.5</v>
      </c>
      <c r="G38" s="23"/>
      <c r="H38" s="23">
        <f t="shared" si="10"/>
        <v>76.5</v>
      </c>
      <c r="I38" s="23"/>
      <c r="J38" s="23">
        <f t="shared" si="10"/>
        <v>36.5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 t="shared" si="10"/>
        <v>0</v>
      </c>
      <c r="O38" s="23">
        <f t="shared" si="10"/>
        <v>0</v>
      </c>
      <c r="P38" s="23">
        <f t="shared" si="10"/>
        <v>0</v>
      </c>
      <c r="Q38" s="20"/>
      <c r="R38" s="59">
        <f>SUM(R30:R36)</f>
        <v>59</v>
      </c>
      <c r="S38" s="59">
        <f t="shared" si="10"/>
        <v>97.5</v>
      </c>
      <c r="T38" s="59">
        <f t="shared" si="10"/>
        <v>38.5</v>
      </c>
      <c r="U38" s="59">
        <f t="shared" si="10"/>
        <v>0</v>
      </c>
      <c r="V38" s="59">
        <f t="shared" si="10"/>
        <v>4</v>
      </c>
      <c r="W38" s="59">
        <f>SUM(W30:W36)</f>
        <v>41.5</v>
      </c>
      <c r="X38" s="59"/>
      <c r="Y38" s="59">
        <f t="shared" si="10"/>
        <v>34</v>
      </c>
      <c r="Z38" s="59"/>
      <c r="AA38" s="59">
        <f t="shared" si="10"/>
        <v>1</v>
      </c>
      <c r="AB38" s="59"/>
      <c r="AC38" s="59">
        <f t="shared" si="10"/>
        <v>1</v>
      </c>
      <c r="AD38" s="59">
        <f>SUM(AD30:AD36)</f>
        <v>1</v>
      </c>
      <c r="AE38" s="59"/>
      <c r="AF38" s="59">
        <f t="shared" si="10"/>
        <v>0</v>
      </c>
      <c r="AG38" s="59">
        <f t="shared" si="10"/>
        <v>0</v>
      </c>
      <c r="AH38" s="59">
        <f>SUM(AH30:AH36)</f>
        <v>1</v>
      </c>
      <c r="AI38" s="59">
        <f>SUM(AI30:AI36)</f>
        <v>0</v>
      </c>
      <c r="AJ38" s="59"/>
      <c r="AK38" s="59">
        <f>SUM(AK30:AK36)</f>
        <v>0</v>
      </c>
      <c r="AL38" s="59"/>
      <c r="AN38" s="70">
        <f t="shared" si="1"/>
        <v>279.5</v>
      </c>
      <c r="AP38" s="7">
        <f t="shared" si="2"/>
        <v>2.8375634517766497</v>
      </c>
    </row>
    <row r="39" spans="1:42" ht="4.95" customHeight="1" x14ac:dyDescent="0.3"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11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N39" s="68"/>
    </row>
    <row r="40" spans="1:42" x14ac:dyDescent="0.3">
      <c r="Q40" s="11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42" x14ac:dyDescent="0.3">
      <c r="Q41" s="11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42" x14ac:dyDescent="0.3">
      <c r="Q42" s="11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42" x14ac:dyDescent="0.3">
      <c r="Q43" s="11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42" x14ac:dyDescent="0.3">
      <c r="Q44" s="11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42" x14ac:dyDescent="0.3">
      <c r="A45" s="1">
        <v>37012</v>
      </c>
      <c r="B45" s="32" t="s">
        <v>41</v>
      </c>
      <c r="C45" s="36">
        <v>29</v>
      </c>
      <c r="E45" s="21">
        <f>C45</f>
        <v>29</v>
      </c>
      <c r="F45" s="21">
        <f t="shared" ref="F45:F55" si="11">C45</f>
        <v>29</v>
      </c>
      <c r="G45" s="21"/>
      <c r="H45" s="21"/>
      <c r="I45" s="21"/>
      <c r="J45" s="21">
        <f>C45</f>
        <v>29</v>
      </c>
      <c r="K45" s="21"/>
      <c r="L45" s="21"/>
      <c r="M45" s="21"/>
      <c r="N45" s="21"/>
      <c r="O45" s="21"/>
      <c r="P45" s="21"/>
      <c r="Q45" s="11"/>
      <c r="R45" s="13">
        <f>C45</f>
        <v>29</v>
      </c>
      <c r="S45" s="13">
        <f>C45</f>
        <v>29</v>
      </c>
      <c r="T45" s="13"/>
      <c r="U45" s="13"/>
      <c r="V45" s="13"/>
      <c r="W45" s="13"/>
      <c r="X45" s="13"/>
      <c r="Y45" s="13">
        <f>C45</f>
        <v>29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N45" s="24">
        <f t="shared" ref="AN45:AN57" si="12">SUM(E45:N45)</f>
        <v>87</v>
      </c>
      <c r="AP45" s="7">
        <f t="shared" si="2"/>
        <v>3</v>
      </c>
    </row>
    <row r="46" spans="1:42" x14ac:dyDescent="0.3">
      <c r="A46" s="1">
        <v>37012</v>
      </c>
      <c r="B46" s="32" t="s">
        <v>42</v>
      </c>
      <c r="C46" s="36">
        <v>2</v>
      </c>
      <c r="E46" s="21"/>
      <c r="F46" s="21">
        <f t="shared" si="11"/>
        <v>2</v>
      </c>
      <c r="G46" s="21"/>
      <c r="H46" s="21">
        <f>C46</f>
        <v>2</v>
      </c>
      <c r="I46" s="21"/>
      <c r="J46" s="21">
        <f>C46</f>
        <v>2</v>
      </c>
      <c r="K46" s="21">
        <f>C46</f>
        <v>2</v>
      </c>
      <c r="L46" s="21"/>
      <c r="M46" s="21"/>
      <c r="N46" s="21"/>
      <c r="O46" s="21"/>
      <c r="P46" s="21"/>
      <c r="Q46" s="11"/>
      <c r="R46" s="13"/>
      <c r="S46" s="13">
        <f>C46</f>
        <v>2</v>
      </c>
      <c r="T46" s="13">
        <f>C46</f>
        <v>2</v>
      </c>
      <c r="U46" s="13"/>
      <c r="V46" s="13"/>
      <c r="W46" s="13"/>
      <c r="X46" s="13"/>
      <c r="Y46" s="13">
        <f>C46</f>
        <v>2</v>
      </c>
      <c r="Z46" s="13"/>
      <c r="AA46" s="13"/>
      <c r="AB46" s="13"/>
      <c r="AC46" s="13">
        <f>C46</f>
        <v>2</v>
      </c>
      <c r="AD46" s="13"/>
      <c r="AE46" s="13"/>
      <c r="AF46" s="13"/>
      <c r="AG46" s="13"/>
      <c r="AH46" s="13"/>
      <c r="AI46" s="13"/>
      <c r="AJ46" s="13"/>
      <c r="AK46" s="13"/>
      <c r="AL46" s="13"/>
      <c r="AN46" s="24">
        <f t="shared" si="12"/>
        <v>8</v>
      </c>
      <c r="AP46" s="7">
        <f t="shared" si="2"/>
        <v>4</v>
      </c>
    </row>
    <row r="47" spans="1:42" x14ac:dyDescent="0.3">
      <c r="A47" s="1">
        <v>37012</v>
      </c>
      <c r="B47" s="32" t="s">
        <v>43</v>
      </c>
      <c r="C47" s="36">
        <v>4</v>
      </c>
      <c r="E47" s="21">
        <f>C47</f>
        <v>4</v>
      </c>
      <c r="F47" s="21">
        <f t="shared" si="11"/>
        <v>4</v>
      </c>
      <c r="G47" s="21"/>
      <c r="H47" s="21">
        <f>C47</f>
        <v>4</v>
      </c>
      <c r="I47" s="21"/>
      <c r="J47" s="21">
        <f>C47</f>
        <v>4</v>
      </c>
      <c r="K47" s="21">
        <f>C47</f>
        <v>4</v>
      </c>
      <c r="L47" s="21"/>
      <c r="M47" s="21"/>
      <c r="N47" s="21"/>
      <c r="O47" s="21"/>
      <c r="P47" s="21"/>
      <c r="Q47" s="11"/>
      <c r="R47" s="13"/>
      <c r="S47" s="13">
        <f>C47</f>
        <v>4</v>
      </c>
      <c r="T47" s="13">
        <f>C47</f>
        <v>4</v>
      </c>
      <c r="U47" s="13"/>
      <c r="V47" s="13"/>
      <c r="W47" s="13"/>
      <c r="X47" s="13"/>
      <c r="Y47" s="13">
        <f>C47</f>
        <v>4</v>
      </c>
      <c r="Z47" s="13"/>
      <c r="AA47" s="13"/>
      <c r="AB47" s="13"/>
      <c r="AC47" s="13">
        <f>C47</f>
        <v>4</v>
      </c>
      <c r="AD47" s="13">
        <f>C47</f>
        <v>4</v>
      </c>
      <c r="AE47" s="13"/>
      <c r="AF47" s="13"/>
      <c r="AG47" s="13"/>
      <c r="AH47" s="13"/>
      <c r="AI47" s="13"/>
      <c r="AJ47" s="13"/>
      <c r="AK47" s="13"/>
      <c r="AL47" s="13"/>
      <c r="AN47" s="24">
        <f t="shared" si="12"/>
        <v>20</v>
      </c>
      <c r="AP47" s="7">
        <f t="shared" si="2"/>
        <v>5</v>
      </c>
    </row>
    <row r="48" spans="1:42" x14ac:dyDescent="0.3">
      <c r="A48" s="1">
        <v>37012</v>
      </c>
      <c r="B48" s="32" t="s">
        <v>19</v>
      </c>
      <c r="C48" s="36">
        <v>3</v>
      </c>
      <c r="E48" s="21">
        <f>C48</f>
        <v>3</v>
      </c>
      <c r="F48" s="21">
        <f t="shared" si="11"/>
        <v>3</v>
      </c>
      <c r="G48" s="21"/>
      <c r="H48" s="21">
        <f>C48</f>
        <v>3</v>
      </c>
      <c r="I48" s="21"/>
      <c r="J48" s="21">
        <f>C48</f>
        <v>3</v>
      </c>
      <c r="K48" s="21">
        <f>C48</f>
        <v>3</v>
      </c>
      <c r="L48" s="21"/>
      <c r="M48" s="21"/>
      <c r="N48" s="21"/>
      <c r="O48" s="21"/>
      <c r="P48" s="21"/>
      <c r="Q48" s="11"/>
      <c r="R48" s="13"/>
      <c r="S48" s="13">
        <f>C48</f>
        <v>3</v>
      </c>
      <c r="T48" s="13">
        <f>C48</f>
        <v>3</v>
      </c>
      <c r="U48" s="13"/>
      <c r="V48" s="13"/>
      <c r="W48" s="13"/>
      <c r="X48" s="13"/>
      <c r="Y48" s="13">
        <f>C48</f>
        <v>3</v>
      </c>
      <c r="Z48" s="13"/>
      <c r="AA48" s="13"/>
      <c r="AB48" s="13"/>
      <c r="AC48" s="13">
        <f>C48</f>
        <v>3</v>
      </c>
      <c r="AD48" s="13">
        <f>C48</f>
        <v>3</v>
      </c>
      <c r="AE48" s="13"/>
      <c r="AF48" s="13"/>
      <c r="AG48" s="13"/>
      <c r="AH48" s="13"/>
      <c r="AI48" s="13"/>
      <c r="AJ48" s="13"/>
      <c r="AK48" s="13"/>
      <c r="AL48" s="13"/>
      <c r="AN48" s="24">
        <f t="shared" si="12"/>
        <v>15</v>
      </c>
      <c r="AP48" s="7">
        <f t="shared" si="2"/>
        <v>5</v>
      </c>
    </row>
    <row r="49" spans="1:42" x14ac:dyDescent="0.3">
      <c r="A49" s="1">
        <v>37043</v>
      </c>
      <c r="B49" s="32" t="s">
        <v>44</v>
      </c>
      <c r="C49" s="36">
        <v>4</v>
      </c>
      <c r="E49" s="21"/>
      <c r="F49" s="21">
        <f t="shared" si="11"/>
        <v>4</v>
      </c>
      <c r="G49" s="21"/>
      <c r="H49" s="21">
        <f>C49</f>
        <v>4</v>
      </c>
      <c r="I49" s="21"/>
      <c r="J49" s="21">
        <f>C49</f>
        <v>4</v>
      </c>
      <c r="K49" s="21"/>
      <c r="L49" s="21"/>
      <c r="M49" s="21"/>
      <c r="N49" s="21"/>
      <c r="O49" s="21"/>
      <c r="P49" s="21"/>
      <c r="Q49" s="11"/>
      <c r="R49" s="13"/>
      <c r="S49" s="13">
        <f>C49</f>
        <v>4</v>
      </c>
      <c r="T49" s="13">
        <f>C49</f>
        <v>4</v>
      </c>
      <c r="U49" s="13"/>
      <c r="V49" s="13"/>
      <c r="W49" s="13"/>
      <c r="X49" s="13"/>
      <c r="Y49" s="13"/>
      <c r="Z49" s="13"/>
      <c r="AA49" s="13">
        <f>C49</f>
        <v>4</v>
      </c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N49" s="24">
        <f t="shared" si="12"/>
        <v>12</v>
      </c>
      <c r="AP49" s="7">
        <f t="shared" si="2"/>
        <v>3</v>
      </c>
    </row>
    <row r="50" spans="1:42" x14ac:dyDescent="0.3">
      <c r="A50" s="1">
        <v>37043</v>
      </c>
      <c r="B50" s="32" t="s">
        <v>45</v>
      </c>
      <c r="C50" s="36">
        <v>15.5</v>
      </c>
      <c r="E50" s="21">
        <f>C50</f>
        <v>15.5</v>
      </c>
      <c r="F50" s="21">
        <f t="shared" si="11"/>
        <v>15.5</v>
      </c>
      <c r="G50" s="21"/>
      <c r="H50" s="21"/>
      <c r="I50" s="21"/>
      <c r="J50" s="21"/>
      <c r="K50" s="21">
        <f>C50</f>
        <v>15.5</v>
      </c>
      <c r="L50" s="21"/>
      <c r="M50" s="21"/>
      <c r="N50" s="21"/>
      <c r="O50" s="21"/>
      <c r="P50" s="21"/>
      <c r="Q50" s="11"/>
      <c r="R50" s="13">
        <f>C50</f>
        <v>15.5</v>
      </c>
      <c r="S50" s="13"/>
      <c r="T50" s="13"/>
      <c r="U50" s="13"/>
      <c r="V50" s="13">
        <f>C50</f>
        <v>15.5</v>
      </c>
      <c r="W50" s="13"/>
      <c r="X50" s="13"/>
      <c r="Y50" s="13"/>
      <c r="Z50" s="13"/>
      <c r="AA50" s="13"/>
      <c r="AB50" s="13"/>
      <c r="AC50" s="13">
        <f>C50</f>
        <v>15.5</v>
      </c>
      <c r="AD50" s="13"/>
      <c r="AE50" s="13"/>
      <c r="AF50" s="13"/>
      <c r="AG50" s="13"/>
      <c r="AH50" s="13"/>
      <c r="AI50" s="13"/>
      <c r="AJ50" s="13"/>
      <c r="AK50" s="13"/>
      <c r="AL50" s="13"/>
      <c r="AN50" s="24">
        <f t="shared" si="12"/>
        <v>46.5</v>
      </c>
      <c r="AP50" s="7">
        <f t="shared" si="2"/>
        <v>3</v>
      </c>
    </row>
    <row r="51" spans="1:42" x14ac:dyDescent="0.3">
      <c r="A51" s="1">
        <v>37073</v>
      </c>
      <c r="B51" s="32" t="s">
        <v>46</v>
      </c>
      <c r="C51" s="36">
        <v>16</v>
      </c>
      <c r="E51" s="21"/>
      <c r="F51" s="21">
        <f t="shared" si="11"/>
        <v>16</v>
      </c>
      <c r="G51" s="21"/>
      <c r="H51" s="21">
        <f>C51</f>
        <v>16</v>
      </c>
      <c r="I51" s="21"/>
      <c r="J51" s="21"/>
      <c r="K51" s="21"/>
      <c r="L51" s="21"/>
      <c r="M51" s="21"/>
      <c r="N51" s="21"/>
      <c r="O51" s="21"/>
      <c r="P51" s="21"/>
      <c r="Q51" s="11"/>
      <c r="R51" s="13"/>
      <c r="S51" s="13">
        <f>C51</f>
        <v>16</v>
      </c>
      <c r="T51" s="13">
        <f>C51</f>
        <v>16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N51" s="24">
        <f t="shared" si="12"/>
        <v>32</v>
      </c>
      <c r="AP51" s="7">
        <f t="shared" si="2"/>
        <v>2</v>
      </c>
    </row>
    <row r="52" spans="1:42" x14ac:dyDescent="0.3">
      <c r="A52" s="1">
        <v>37073</v>
      </c>
      <c r="B52" s="32" t="s">
        <v>71</v>
      </c>
      <c r="C52" s="36">
        <v>6</v>
      </c>
      <c r="E52" s="21"/>
      <c r="F52" s="21"/>
      <c r="G52" s="21"/>
      <c r="H52" s="21"/>
      <c r="I52" s="21"/>
      <c r="J52" s="21"/>
      <c r="K52" s="21">
        <f>C52</f>
        <v>6</v>
      </c>
      <c r="L52" s="21"/>
      <c r="M52" s="21"/>
      <c r="N52" s="21"/>
      <c r="O52" s="21"/>
      <c r="P52" s="21"/>
      <c r="Q52" s="1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>
        <f>C52</f>
        <v>6</v>
      </c>
      <c r="AD52" s="13"/>
      <c r="AE52" s="13"/>
      <c r="AF52" s="13"/>
      <c r="AG52" s="13"/>
      <c r="AH52" s="13"/>
      <c r="AI52" s="13"/>
      <c r="AJ52" s="13"/>
      <c r="AK52" s="13"/>
      <c r="AL52" s="13"/>
      <c r="AN52" s="24">
        <f t="shared" si="12"/>
        <v>6</v>
      </c>
      <c r="AP52" s="7">
        <f t="shared" si="2"/>
        <v>1</v>
      </c>
    </row>
    <row r="53" spans="1:42" x14ac:dyDescent="0.3">
      <c r="A53" s="1">
        <v>37104</v>
      </c>
      <c r="B53" s="32" t="s">
        <v>47</v>
      </c>
      <c r="C53" s="36">
        <v>6.5</v>
      </c>
      <c r="E53" s="21"/>
      <c r="F53" s="21">
        <f t="shared" si="11"/>
        <v>6.5</v>
      </c>
      <c r="G53" s="21"/>
      <c r="H53" s="21"/>
      <c r="I53" s="21"/>
      <c r="J53" s="21">
        <f>C53</f>
        <v>6.5</v>
      </c>
      <c r="K53" s="21"/>
      <c r="L53" s="21"/>
      <c r="M53" s="21"/>
      <c r="N53" s="21"/>
      <c r="O53" s="21"/>
      <c r="P53" s="21"/>
      <c r="Q53" s="11"/>
      <c r="R53" s="13"/>
      <c r="S53" s="13">
        <f>C53</f>
        <v>6.5</v>
      </c>
      <c r="T53" s="13"/>
      <c r="U53" s="13"/>
      <c r="V53" s="13"/>
      <c r="W53" s="13"/>
      <c r="X53" s="13"/>
      <c r="Y53" s="13"/>
      <c r="Z53" s="13"/>
      <c r="AA53" s="13">
        <v>3</v>
      </c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N53" s="24">
        <f t="shared" si="12"/>
        <v>13</v>
      </c>
      <c r="AP53" s="7">
        <f t="shared" si="2"/>
        <v>2</v>
      </c>
    </row>
    <row r="54" spans="1:42" x14ac:dyDescent="0.3">
      <c r="A54" s="1">
        <v>37104</v>
      </c>
      <c r="B54" s="32" t="s">
        <v>48</v>
      </c>
      <c r="C54" s="36">
        <v>8</v>
      </c>
      <c r="E54" s="21"/>
      <c r="F54" s="21">
        <f t="shared" si="11"/>
        <v>8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11"/>
      <c r="R54" s="13"/>
      <c r="S54" s="13">
        <f>C54</f>
        <v>8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N54" s="24">
        <f t="shared" si="12"/>
        <v>8</v>
      </c>
      <c r="AP54" s="7">
        <f t="shared" si="2"/>
        <v>1</v>
      </c>
    </row>
    <row r="55" spans="1:42" x14ac:dyDescent="0.3">
      <c r="A55" s="1">
        <v>37135</v>
      </c>
      <c r="B55" s="32" t="s">
        <v>49</v>
      </c>
      <c r="C55" s="36">
        <v>9</v>
      </c>
      <c r="E55" s="21">
        <v>5</v>
      </c>
      <c r="F55" s="21">
        <f t="shared" si="11"/>
        <v>9</v>
      </c>
      <c r="G55" s="21"/>
      <c r="H55" s="21">
        <v>4</v>
      </c>
      <c r="I55" s="21"/>
      <c r="J55" s="21"/>
      <c r="K55" s="21"/>
      <c r="L55" s="21"/>
      <c r="M55" s="21"/>
      <c r="N55" s="21"/>
      <c r="O55" s="21"/>
      <c r="P55" s="21"/>
      <c r="Q55" s="11"/>
      <c r="R55" s="13">
        <v>5</v>
      </c>
      <c r="S55" s="13">
        <f>C55</f>
        <v>9</v>
      </c>
      <c r="T55" s="13">
        <v>4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N55" s="24">
        <f t="shared" si="12"/>
        <v>18</v>
      </c>
      <c r="AP55" s="7">
        <f t="shared" si="2"/>
        <v>2</v>
      </c>
    </row>
    <row r="56" spans="1:42" ht="4.95" customHeight="1" thickBot="1" x14ac:dyDescent="0.35"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N56" s="68"/>
    </row>
    <row r="57" spans="1:42" ht="14.4" thickBot="1" x14ac:dyDescent="0.35">
      <c r="A57" s="9" t="s">
        <v>50</v>
      </c>
      <c r="B57" s="34"/>
      <c r="C57" s="37">
        <f>SUM(C45:C55)</f>
        <v>103</v>
      </c>
      <c r="D57" s="37"/>
      <c r="E57" s="38">
        <f>SUM(E45:E55)</f>
        <v>56.5</v>
      </c>
      <c r="F57" s="38">
        <f>SUM(F45:F55)</f>
        <v>97</v>
      </c>
      <c r="G57" s="38"/>
      <c r="H57" s="38">
        <f>SUM(H45:H55)</f>
        <v>33</v>
      </c>
      <c r="I57" s="38"/>
      <c r="J57" s="38">
        <f t="shared" ref="J57:AH57" si="13">SUM(J45:J55)</f>
        <v>48.5</v>
      </c>
      <c r="K57" s="38">
        <f>SUM(K45:K55)</f>
        <v>30.5</v>
      </c>
      <c r="L57" s="38"/>
      <c r="M57" s="38"/>
      <c r="N57" s="38"/>
      <c r="O57" s="38"/>
      <c r="P57" s="38"/>
      <c r="Q57" s="37"/>
      <c r="R57" s="57">
        <f t="shared" si="13"/>
        <v>49.5</v>
      </c>
      <c r="S57" s="57">
        <f t="shared" si="13"/>
        <v>81.5</v>
      </c>
      <c r="T57" s="57">
        <f t="shared" si="13"/>
        <v>33</v>
      </c>
      <c r="U57" s="57">
        <f t="shared" si="13"/>
        <v>0</v>
      </c>
      <c r="V57" s="57">
        <f t="shared" si="13"/>
        <v>15.5</v>
      </c>
      <c r="W57" s="57">
        <f t="shared" si="13"/>
        <v>0</v>
      </c>
      <c r="X57" s="57"/>
      <c r="Y57" s="57">
        <f t="shared" si="13"/>
        <v>38</v>
      </c>
      <c r="Z57" s="57"/>
      <c r="AA57" s="57">
        <f t="shared" si="13"/>
        <v>7</v>
      </c>
      <c r="AB57" s="57"/>
      <c r="AC57" s="57">
        <f>SUM(AC45:AC55)</f>
        <v>30.5</v>
      </c>
      <c r="AD57" s="57">
        <f t="shared" si="13"/>
        <v>7</v>
      </c>
      <c r="AE57" s="57"/>
      <c r="AF57" s="57">
        <f t="shared" si="13"/>
        <v>0</v>
      </c>
      <c r="AG57" s="57">
        <f t="shared" si="13"/>
        <v>0</v>
      </c>
      <c r="AH57" s="57">
        <f t="shared" si="13"/>
        <v>0</v>
      </c>
      <c r="AI57" s="57">
        <f>SUM(AI45:AI55)</f>
        <v>0</v>
      </c>
      <c r="AJ57" s="57"/>
      <c r="AK57" s="57">
        <f>SUM(AK45:AK55)</f>
        <v>0</v>
      </c>
      <c r="AL57" s="57"/>
      <c r="AN57" s="70">
        <f t="shared" si="12"/>
        <v>265.5</v>
      </c>
      <c r="AP57" s="7">
        <f t="shared" si="2"/>
        <v>2.5776699029126213</v>
      </c>
    </row>
    <row r="58" spans="1:42" ht="4.95" customHeight="1" x14ac:dyDescent="0.3">
      <c r="Q58" s="11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N58" s="69"/>
    </row>
    <row r="59" spans="1:42" x14ac:dyDescent="0.3">
      <c r="Q59" s="11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42" x14ac:dyDescent="0.3">
      <c r="A60" s="1">
        <v>37316</v>
      </c>
      <c r="B60" s="32" t="s">
        <v>51</v>
      </c>
      <c r="C60" s="36">
        <v>11</v>
      </c>
      <c r="E60" s="21">
        <f>C60</f>
        <v>11</v>
      </c>
      <c r="F60" s="21"/>
      <c r="G60" s="21"/>
      <c r="H60" s="21"/>
      <c r="I60" s="21"/>
      <c r="J60" s="21"/>
      <c r="K60" s="21">
        <f>C60</f>
        <v>11</v>
      </c>
      <c r="L60" s="21"/>
      <c r="M60" s="21"/>
      <c r="N60" s="21"/>
      <c r="O60" s="21"/>
      <c r="P60" s="21"/>
      <c r="Q60" s="11"/>
      <c r="R60" s="13">
        <f>C60</f>
        <v>11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>
        <f>C60</f>
        <v>11</v>
      </c>
      <c r="AD60" s="13"/>
      <c r="AE60" s="13"/>
      <c r="AF60" s="13"/>
      <c r="AG60" s="13"/>
      <c r="AH60" s="13"/>
      <c r="AI60" s="13"/>
      <c r="AJ60" s="13"/>
      <c r="AK60" s="13"/>
      <c r="AL60" s="13"/>
      <c r="AN60" s="24">
        <f t="shared" ref="AN60:AN73" si="14">SUM(E60:N60)</f>
        <v>22</v>
      </c>
      <c r="AP60" s="7">
        <f t="shared" si="2"/>
        <v>2</v>
      </c>
    </row>
    <row r="61" spans="1:42" x14ac:dyDescent="0.3">
      <c r="A61" s="1">
        <v>37347</v>
      </c>
      <c r="B61" s="32" t="s">
        <v>52</v>
      </c>
      <c r="C61" s="36">
        <v>4</v>
      </c>
      <c r="E61" s="21">
        <f>C61</f>
        <v>4</v>
      </c>
      <c r="F61" s="21">
        <f>C61</f>
        <v>4</v>
      </c>
      <c r="G61" s="21"/>
      <c r="H61" s="21"/>
      <c r="I61" s="21"/>
      <c r="J61" s="21">
        <f>C61</f>
        <v>4</v>
      </c>
      <c r="K61" s="21">
        <f>C61</f>
        <v>4</v>
      </c>
      <c r="L61" s="21"/>
      <c r="M61" s="21"/>
      <c r="N61" s="21"/>
      <c r="O61" s="21"/>
      <c r="P61" s="21"/>
      <c r="Q61" s="11"/>
      <c r="R61" s="13">
        <f>C61</f>
        <v>4</v>
      </c>
      <c r="S61" s="13">
        <f>C61</f>
        <v>4</v>
      </c>
      <c r="T61" s="13"/>
      <c r="U61" s="13"/>
      <c r="V61" s="13"/>
      <c r="W61" s="13"/>
      <c r="X61" s="13"/>
      <c r="Y61" s="13">
        <f>C61</f>
        <v>4</v>
      </c>
      <c r="Z61" s="13"/>
      <c r="AA61" s="13"/>
      <c r="AB61" s="13"/>
      <c r="AC61" s="13">
        <f>C61</f>
        <v>4</v>
      </c>
      <c r="AD61" s="13"/>
      <c r="AE61" s="13"/>
      <c r="AF61" s="13"/>
      <c r="AG61" s="13"/>
      <c r="AH61" s="13"/>
      <c r="AI61" s="13"/>
      <c r="AJ61" s="13"/>
      <c r="AK61" s="13"/>
      <c r="AL61" s="13"/>
      <c r="AN61" s="24">
        <f t="shared" si="14"/>
        <v>16</v>
      </c>
      <c r="AP61" s="7">
        <f t="shared" si="2"/>
        <v>4</v>
      </c>
    </row>
    <row r="62" spans="1:42" x14ac:dyDescent="0.3">
      <c r="A62" s="1">
        <v>37377</v>
      </c>
      <c r="B62" s="32" t="s">
        <v>53</v>
      </c>
      <c r="C62" s="36">
        <v>20</v>
      </c>
      <c r="E62" s="21">
        <f>C62</f>
        <v>20</v>
      </c>
      <c r="F62" s="21">
        <f>C62</f>
        <v>20</v>
      </c>
      <c r="G62" s="21"/>
      <c r="H62" s="21"/>
      <c r="I62" s="21"/>
      <c r="J62" s="21">
        <f>C62</f>
        <v>20</v>
      </c>
      <c r="K62" s="21"/>
      <c r="L62" s="21"/>
      <c r="M62" s="21"/>
      <c r="N62" s="21"/>
      <c r="O62" s="21"/>
      <c r="P62" s="21"/>
      <c r="Q62" s="11"/>
      <c r="R62" s="13">
        <f>C62</f>
        <v>20</v>
      </c>
      <c r="S62" s="13">
        <f>C62</f>
        <v>20</v>
      </c>
      <c r="T62" s="13"/>
      <c r="U62" s="13"/>
      <c r="V62" s="13"/>
      <c r="W62" s="13"/>
      <c r="X62" s="13"/>
      <c r="Y62" s="13">
        <f>C62</f>
        <v>20</v>
      </c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N62" s="24">
        <f t="shared" si="14"/>
        <v>60</v>
      </c>
      <c r="AP62" s="7">
        <f t="shared" si="2"/>
        <v>3</v>
      </c>
    </row>
    <row r="63" spans="1:42" x14ac:dyDescent="0.3">
      <c r="A63" s="1">
        <v>37377</v>
      </c>
      <c r="B63" s="32" t="s">
        <v>54</v>
      </c>
      <c r="C63" s="36">
        <v>5.5</v>
      </c>
      <c r="E63" s="21"/>
      <c r="F63" s="21">
        <f>C63</f>
        <v>5.5</v>
      </c>
      <c r="G63" s="21"/>
      <c r="H63" s="21">
        <f>C63</f>
        <v>5.5</v>
      </c>
      <c r="I63" s="21"/>
      <c r="J63" s="21">
        <f>C63</f>
        <v>5.5</v>
      </c>
      <c r="K63" s="21"/>
      <c r="L63" s="21"/>
      <c r="M63" s="21"/>
      <c r="N63" s="21"/>
      <c r="O63" s="21"/>
      <c r="P63" s="21"/>
      <c r="Q63" s="11"/>
      <c r="R63" s="13"/>
      <c r="S63" s="13">
        <f>C63</f>
        <v>5.5</v>
      </c>
      <c r="T63" s="13">
        <f>C63</f>
        <v>5.5</v>
      </c>
      <c r="U63" s="13"/>
      <c r="V63" s="13"/>
      <c r="W63" s="13"/>
      <c r="X63" s="13"/>
      <c r="Y63" s="13">
        <f>C63</f>
        <v>5.5</v>
      </c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N63" s="24">
        <f t="shared" si="14"/>
        <v>16.5</v>
      </c>
      <c r="AP63" s="7">
        <f t="shared" si="2"/>
        <v>3</v>
      </c>
    </row>
    <row r="64" spans="1:42" x14ac:dyDescent="0.3">
      <c r="A64" s="1">
        <v>37377</v>
      </c>
      <c r="B64" s="32" t="s">
        <v>89</v>
      </c>
      <c r="C64" s="36">
        <v>2</v>
      </c>
      <c r="E64" s="21">
        <f>C64</f>
        <v>2</v>
      </c>
      <c r="F64" s="21"/>
      <c r="G64" s="21"/>
      <c r="H64" s="21"/>
      <c r="I64" s="21"/>
      <c r="J64" s="21"/>
      <c r="K64" s="21">
        <f>C64</f>
        <v>2</v>
      </c>
      <c r="L64" s="21"/>
      <c r="M64" s="21"/>
      <c r="N64" s="21"/>
      <c r="O64" s="21"/>
      <c r="P64" s="21"/>
      <c r="Q64" s="11"/>
      <c r="R64" s="13">
        <f>C64</f>
        <v>2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>
        <f>C64</f>
        <v>2</v>
      </c>
      <c r="AD64" s="13"/>
      <c r="AE64" s="13"/>
      <c r="AF64" s="13"/>
      <c r="AG64" s="13"/>
      <c r="AH64" s="13"/>
      <c r="AI64" s="13"/>
      <c r="AJ64" s="13"/>
      <c r="AK64" s="13"/>
      <c r="AL64" s="13"/>
      <c r="AN64" s="24">
        <f t="shared" si="14"/>
        <v>4</v>
      </c>
      <c r="AP64" s="7">
        <f t="shared" si="2"/>
        <v>2</v>
      </c>
    </row>
    <row r="65" spans="1:42" x14ac:dyDescent="0.3">
      <c r="A65" s="1">
        <v>37377</v>
      </c>
      <c r="B65" s="32" t="s">
        <v>55</v>
      </c>
      <c r="C65" s="36">
        <v>7.8</v>
      </c>
      <c r="E65" s="21">
        <f>C65</f>
        <v>7.8</v>
      </c>
      <c r="F65" s="21">
        <f>C65</f>
        <v>7.8</v>
      </c>
      <c r="G65" s="21"/>
      <c r="H65" s="21">
        <f>C65</f>
        <v>7.8</v>
      </c>
      <c r="I65" s="21"/>
      <c r="J65" s="21"/>
      <c r="K65" s="21">
        <f>C65</f>
        <v>7.8</v>
      </c>
      <c r="L65" s="21"/>
      <c r="M65" s="21"/>
      <c r="N65" s="21"/>
      <c r="O65" s="21"/>
      <c r="P65" s="21"/>
      <c r="Q65" s="11"/>
      <c r="R65" s="13"/>
      <c r="S65" s="13">
        <f>C65</f>
        <v>7.8</v>
      </c>
      <c r="T65" s="13">
        <f>C65</f>
        <v>7.8</v>
      </c>
      <c r="U65" s="13"/>
      <c r="V65" s="13"/>
      <c r="W65" s="13"/>
      <c r="X65" s="13"/>
      <c r="Y65" s="13"/>
      <c r="Z65" s="13"/>
      <c r="AA65" s="13"/>
      <c r="AB65" s="13"/>
      <c r="AC65" s="13">
        <f>C65</f>
        <v>7.8</v>
      </c>
      <c r="AD65" s="13">
        <f>C65</f>
        <v>7.8</v>
      </c>
      <c r="AE65" s="13"/>
      <c r="AF65" s="13"/>
      <c r="AG65" s="13"/>
      <c r="AH65" s="13"/>
      <c r="AI65" s="13"/>
      <c r="AJ65" s="13"/>
      <c r="AK65" s="13"/>
      <c r="AL65" s="13"/>
      <c r="AN65" s="24">
        <f t="shared" si="14"/>
        <v>31.2</v>
      </c>
      <c r="AP65" s="7">
        <f t="shared" si="2"/>
        <v>4</v>
      </c>
    </row>
    <row r="66" spans="1:42" x14ac:dyDescent="0.3">
      <c r="A66" s="1">
        <v>37377</v>
      </c>
      <c r="B66" s="32" t="s">
        <v>56</v>
      </c>
      <c r="C66" s="36">
        <v>2</v>
      </c>
      <c r="E66" s="21"/>
      <c r="F66" s="21">
        <f>C66</f>
        <v>2</v>
      </c>
      <c r="G66" s="21"/>
      <c r="H66" s="21">
        <f>C66</f>
        <v>2</v>
      </c>
      <c r="I66" s="21"/>
      <c r="J66" s="21"/>
      <c r="K66" s="21">
        <f>C66</f>
        <v>2</v>
      </c>
      <c r="L66" s="21"/>
      <c r="M66" s="21"/>
      <c r="N66" s="21"/>
      <c r="O66" s="21"/>
      <c r="P66" s="21"/>
      <c r="Q66" s="11"/>
      <c r="R66" s="13"/>
      <c r="S66" s="13">
        <f>C66</f>
        <v>2</v>
      </c>
      <c r="T66" s="13">
        <f>C66</f>
        <v>2</v>
      </c>
      <c r="U66" s="13"/>
      <c r="V66" s="13"/>
      <c r="W66" s="13"/>
      <c r="X66" s="13"/>
      <c r="Y66" s="13"/>
      <c r="Z66" s="13"/>
      <c r="AA66" s="13"/>
      <c r="AB66" s="13"/>
      <c r="AC66" s="13">
        <f>C66</f>
        <v>2</v>
      </c>
      <c r="AD66" s="13"/>
      <c r="AE66" s="13"/>
      <c r="AF66" s="13"/>
      <c r="AG66" s="13"/>
      <c r="AH66" s="13"/>
      <c r="AI66" s="13"/>
      <c r="AJ66" s="13"/>
      <c r="AK66" s="13"/>
      <c r="AL66" s="13"/>
      <c r="AN66" s="24">
        <f t="shared" si="14"/>
        <v>6</v>
      </c>
      <c r="AP66" s="7">
        <f t="shared" si="2"/>
        <v>3</v>
      </c>
    </row>
    <row r="67" spans="1:42" x14ac:dyDescent="0.3">
      <c r="A67" s="1">
        <v>37377</v>
      </c>
      <c r="B67" s="32" t="s">
        <v>90</v>
      </c>
      <c r="C67" s="36">
        <v>5</v>
      </c>
      <c r="E67" s="21">
        <f>C67</f>
        <v>5</v>
      </c>
      <c r="F67" s="21">
        <f>C67</f>
        <v>5</v>
      </c>
      <c r="G67" s="21"/>
      <c r="H67" s="21">
        <f>C67</f>
        <v>5</v>
      </c>
      <c r="I67" s="21"/>
      <c r="J67" s="21"/>
      <c r="K67" s="21">
        <f>C67</f>
        <v>5</v>
      </c>
      <c r="L67" s="21"/>
      <c r="M67" s="21"/>
      <c r="N67" s="21"/>
      <c r="O67" s="21"/>
      <c r="P67" s="21"/>
      <c r="Q67" s="11"/>
      <c r="R67" s="13">
        <f>C67</f>
        <v>5</v>
      </c>
      <c r="S67" s="13">
        <f>C67</f>
        <v>5</v>
      </c>
      <c r="T67" s="13">
        <f>C67</f>
        <v>5</v>
      </c>
      <c r="U67" s="13"/>
      <c r="V67" s="13"/>
      <c r="W67" s="13"/>
      <c r="X67" s="13"/>
      <c r="Y67" s="13"/>
      <c r="Z67" s="13"/>
      <c r="AA67" s="13"/>
      <c r="AB67" s="13"/>
      <c r="AC67" s="13">
        <f>C67</f>
        <v>5</v>
      </c>
      <c r="AD67" s="13"/>
      <c r="AE67" s="13"/>
      <c r="AF67" s="13">
        <f>C67</f>
        <v>5</v>
      </c>
      <c r="AG67" s="13"/>
      <c r="AH67" s="13"/>
      <c r="AI67" s="13"/>
      <c r="AJ67" s="13"/>
      <c r="AK67" s="13"/>
      <c r="AL67" s="13"/>
      <c r="AN67" s="24">
        <f t="shared" si="14"/>
        <v>20</v>
      </c>
      <c r="AP67" s="7">
        <f t="shared" si="2"/>
        <v>4</v>
      </c>
    </row>
    <row r="68" spans="1:42" x14ac:dyDescent="0.3">
      <c r="A68" s="1">
        <v>37438</v>
      </c>
      <c r="B68" s="32" t="s">
        <v>57</v>
      </c>
      <c r="C68" s="36">
        <v>15</v>
      </c>
      <c r="E68" s="21"/>
      <c r="F68" s="21">
        <f>C68</f>
        <v>15</v>
      </c>
      <c r="G68" s="21"/>
      <c r="H68" s="21">
        <f>C68</f>
        <v>15</v>
      </c>
      <c r="I68" s="21"/>
      <c r="J68" s="21"/>
      <c r="K68" s="21"/>
      <c r="L68" s="21"/>
      <c r="M68" s="21"/>
      <c r="N68" s="21"/>
      <c r="O68" s="21"/>
      <c r="P68" s="21"/>
      <c r="Q68" s="11"/>
      <c r="R68" s="13"/>
      <c r="S68" s="13">
        <f>C68</f>
        <v>15</v>
      </c>
      <c r="T68" s="13">
        <f>C68</f>
        <v>15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N68" s="24">
        <f t="shared" si="14"/>
        <v>30</v>
      </c>
      <c r="AP68" s="7">
        <f t="shared" si="2"/>
        <v>2</v>
      </c>
    </row>
    <row r="69" spans="1:42" x14ac:dyDescent="0.3">
      <c r="A69" s="1">
        <v>37438</v>
      </c>
      <c r="B69" s="32" t="s">
        <v>58</v>
      </c>
      <c r="C69" s="36">
        <v>6.5</v>
      </c>
      <c r="E69" s="21"/>
      <c r="F69" s="21">
        <f>C69</f>
        <v>6.5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11"/>
      <c r="R69" s="13"/>
      <c r="S69" s="13">
        <f>C69</f>
        <v>6.5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N69" s="24">
        <f t="shared" si="14"/>
        <v>6.5</v>
      </c>
      <c r="AP69" s="7">
        <f t="shared" si="2"/>
        <v>1</v>
      </c>
    </row>
    <row r="70" spans="1:42" x14ac:dyDescent="0.3">
      <c r="A70" s="1">
        <v>37469</v>
      </c>
      <c r="B70" s="32" t="s">
        <v>59</v>
      </c>
      <c r="C70" s="36">
        <v>2</v>
      </c>
      <c r="E70" s="21"/>
      <c r="F70" s="21"/>
      <c r="G70" s="21"/>
      <c r="H70" s="21"/>
      <c r="I70" s="21"/>
      <c r="J70" s="21"/>
      <c r="K70" s="21"/>
      <c r="L70" s="21">
        <f>C70</f>
        <v>2</v>
      </c>
      <c r="M70" s="21"/>
      <c r="N70" s="21"/>
      <c r="O70" s="21"/>
      <c r="P70" s="21"/>
      <c r="Q70" s="11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>
        <f>C70</f>
        <v>2</v>
      </c>
      <c r="AG70" s="13"/>
      <c r="AH70" s="13"/>
      <c r="AI70" s="13"/>
      <c r="AJ70" s="13"/>
      <c r="AK70" s="13"/>
      <c r="AL70" s="13"/>
      <c r="AN70" s="24">
        <f t="shared" si="14"/>
        <v>2</v>
      </c>
      <c r="AP70" s="7">
        <f t="shared" si="2"/>
        <v>1</v>
      </c>
    </row>
    <row r="71" spans="1:42" x14ac:dyDescent="0.3">
      <c r="A71" s="1">
        <v>37469</v>
      </c>
      <c r="B71" s="32" t="s">
        <v>49</v>
      </c>
      <c r="C71" s="36">
        <v>9</v>
      </c>
      <c r="E71" s="21">
        <f>C71</f>
        <v>9</v>
      </c>
      <c r="F71" s="21">
        <f>C71</f>
        <v>9</v>
      </c>
      <c r="G71" s="21"/>
      <c r="H71" s="21">
        <f>C71</f>
        <v>9</v>
      </c>
      <c r="I71" s="21"/>
      <c r="J71" s="21"/>
      <c r="K71" s="21">
        <f>C71</f>
        <v>9</v>
      </c>
      <c r="L71" s="21"/>
      <c r="M71" s="21"/>
      <c r="N71" s="21"/>
      <c r="O71" s="21"/>
      <c r="P71" s="21"/>
      <c r="Q71" s="11"/>
      <c r="R71" s="13"/>
      <c r="S71" s="13">
        <f>C71</f>
        <v>9</v>
      </c>
      <c r="T71" s="13">
        <f>C71</f>
        <v>9</v>
      </c>
      <c r="U71" s="13"/>
      <c r="V71" s="13"/>
      <c r="W71" s="13"/>
      <c r="X71" s="13"/>
      <c r="Y71" s="13">
        <v>4</v>
      </c>
      <c r="Z71" s="13"/>
      <c r="AA71" s="13">
        <v>5</v>
      </c>
      <c r="AB71" s="13"/>
      <c r="AC71" s="13">
        <f>C71</f>
        <v>9</v>
      </c>
      <c r="AD71" s="13"/>
      <c r="AE71" s="13"/>
      <c r="AF71" s="13"/>
      <c r="AG71" s="13"/>
      <c r="AH71" s="13"/>
      <c r="AI71" s="13"/>
      <c r="AJ71" s="13"/>
      <c r="AK71" s="13"/>
      <c r="AL71" s="13"/>
      <c r="AN71" s="24">
        <f t="shared" si="14"/>
        <v>36</v>
      </c>
      <c r="AP71" s="7">
        <f t="shared" ref="AP71:AP132" si="15">AN71/C71</f>
        <v>4</v>
      </c>
    </row>
    <row r="72" spans="1:42" x14ac:dyDescent="0.3">
      <c r="A72" s="1">
        <v>37469</v>
      </c>
      <c r="B72" s="32" t="s">
        <v>60</v>
      </c>
      <c r="C72" s="36">
        <v>18</v>
      </c>
      <c r="E72" s="21">
        <f>C72</f>
        <v>18</v>
      </c>
      <c r="F72" s="21"/>
      <c r="G72" s="21"/>
      <c r="H72" s="21"/>
      <c r="I72" s="21"/>
      <c r="J72" s="21"/>
      <c r="K72" s="21">
        <f>C72</f>
        <v>18</v>
      </c>
      <c r="L72" s="21"/>
      <c r="M72" s="21"/>
      <c r="N72" s="21"/>
      <c r="O72" s="21"/>
      <c r="P72" s="21"/>
      <c r="Q72" s="11"/>
      <c r="R72" s="13">
        <f>C72</f>
        <v>18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>
        <f>C72</f>
        <v>18</v>
      </c>
      <c r="AD72" s="13"/>
      <c r="AE72" s="13"/>
      <c r="AF72" s="13"/>
      <c r="AG72" s="13"/>
      <c r="AH72" s="13"/>
      <c r="AI72" s="13"/>
      <c r="AJ72" s="13"/>
      <c r="AK72" s="13"/>
      <c r="AL72" s="13"/>
      <c r="AN72" s="24">
        <f t="shared" si="14"/>
        <v>36</v>
      </c>
      <c r="AP72" s="7">
        <f t="shared" si="15"/>
        <v>2</v>
      </c>
    </row>
    <row r="73" spans="1:42" x14ac:dyDescent="0.3">
      <c r="A73" s="1">
        <v>37500</v>
      </c>
      <c r="B73" s="32" t="s">
        <v>61</v>
      </c>
      <c r="C73" s="36">
        <v>18</v>
      </c>
      <c r="E73" s="21"/>
      <c r="F73" s="21">
        <f>C73</f>
        <v>18</v>
      </c>
      <c r="G73" s="21"/>
      <c r="H73" s="21">
        <f>C73</f>
        <v>18</v>
      </c>
      <c r="I73" s="21"/>
      <c r="J73" s="21"/>
      <c r="K73" s="21"/>
      <c r="L73" s="21"/>
      <c r="M73" s="21"/>
      <c r="N73" s="21"/>
      <c r="O73" s="21"/>
      <c r="P73" s="21"/>
      <c r="Q73" s="11"/>
      <c r="R73" s="13"/>
      <c r="S73" s="13">
        <f>C73</f>
        <v>18</v>
      </c>
      <c r="T73" s="13">
        <f>C73</f>
        <v>18</v>
      </c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N73" s="24">
        <f t="shared" si="14"/>
        <v>36</v>
      </c>
      <c r="AP73" s="7">
        <f t="shared" si="15"/>
        <v>2</v>
      </c>
    </row>
    <row r="74" spans="1:42" ht="4.95" customHeight="1" thickBot="1" x14ac:dyDescent="0.35"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11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N74" s="68"/>
    </row>
    <row r="75" spans="1:42" ht="14.4" thickBot="1" x14ac:dyDescent="0.35">
      <c r="A75" s="9" t="s">
        <v>62</v>
      </c>
      <c r="B75" s="34"/>
      <c r="C75" s="37">
        <f>SUM(C60:C73)</f>
        <v>125.8</v>
      </c>
      <c r="D75" s="37"/>
      <c r="E75" s="38">
        <f>SUM(E60:E73)</f>
        <v>76.8</v>
      </c>
      <c r="F75" s="38">
        <f t="shared" ref="F75:AH75" si="16">SUM(F60:F73)</f>
        <v>92.8</v>
      </c>
      <c r="G75" s="38"/>
      <c r="H75" s="38">
        <f>SUM(H60:H73)</f>
        <v>62.3</v>
      </c>
      <c r="I75" s="38"/>
      <c r="J75" s="38">
        <f t="shared" si="16"/>
        <v>29.5</v>
      </c>
      <c r="K75" s="38">
        <f t="shared" si="16"/>
        <v>58.8</v>
      </c>
      <c r="L75" s="38">
        <f t="shared" si="16"/>
        <v>2</v>
      </c>
      <c r="M75" s="38"/>
      <c r="N75" s="38"/>
      <c r="O75" s="38"/>
      <c r="P75" s="38"/>
      <c r="Q75" s="37"/>
      <c r="R75" s="57">
        <f t="shared" si="16"/>
        <v>60</v>
      </c>
      <c r="S75" s="57">
        <f t="shared" si="16"/>
        <v>92.8</v>
      </c>
      <c r="T75" s="57">
        <f t="shared" si="16"/>
        <v>62.3</v>
      </c>
      <c r="U75" s="57">
        <f t="shared" si="16"/>
        <v>0</v>
      </c>
      <c r="V75" s="57">
        <f t="shared" si="16"/>
        <v>0</v>
      </c>
      <c r="W75" s="57">
        <f t="shared" si="16"/>
        <v>0</v>
      </c>
      <c r="X75" s="57"/>
      <c r="Y75" s="57">
        <f t="shared" si="16"/>
        <v>33.5</v>
      </c>
      <c r="Z75" s="57"/>
      <c r="AA75" s="57">
        <f t="shared" si="16"/>
        <v>5</v>
      </c>
      <c r="AB75" s="57"/>
      <c r="AC75" s="57">
        <f t="shared" si="16"/>
        <v>58.8</v>
      </c>
      <c r="AD75" s="57">
        <f t="shared" si="16"/>
        <v>7.8</v>
      </c>
      <c r="AE75" s="57"/>
      <c r="AF75" s="57">
        <f t="shared" si="16"/>
        <v>7</v>
      </c>
      <c r="AG75" s="57">
        <f t="shared" si="16"/>
        <v>0</v>
      </c>
      <c r="AH75" s="57">
        <f t="shared" si="16"/>
        <v>0</v>
      </c>
      <c r="AI75" s="57">
        <f>SUM(AI60:AI73)</f>
        <v>0</v>
      </c>
      <c r="AJ75" s="57"/>
      <c r="AK75" s="57">
        <f>SUM(AK60:AK73)</f>
        <v>0</v>
      </c>
      <c r="AL75" s="57"/>
      <c r="AM75" s="49"/>
      <c r="AN75" s="70">
        <f>SUM(E75:N75)</f>
        <v>322.2</v>
      </c>
      <c r="AP75" s="7">
        <f t="shared" si="15"/>
        <v>2.56120826709062</v>
      </c>
    </row>
    <row r="76" spans="1:42" ht="4.95" customHeight="1" x14ac:dyDescent="0.3"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11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N76" s="68"/>
    </row>
    <row r="77" spans="1:42" ht="7.5" customHeight="1" x14ac:dyDescent="0.3">
      <c r="C77" s="3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2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42"/>
      <c r="AN77" s="43"/>
      <c r="AO77" s="41"/>
    </row>
    <row r="78" spans="1:42" x14ac:dyDescent="0.3">
      <c r="A78" s="1">
        <v>37742</v>
      </c>
      <c r="B78" s="32" t="s">
        <v>64</v>
      </c>
      <c r="C78" s="39">
        <v>6</v>
      </c>
      <c r="D78" s="40"/>
      <c r="E78" s="21">
        <f>C78</f>
        <v>6</v>
      </c>
      <c r="F78" s="21">
        <f>C78</f>
        <v>6</v>
      </c>
      <c r="G78" s="21"/>
      <c r="H78" s="21">
        <f>C78</f>
        <v>6</v>
      </c>
      <c r="I78" s="21"/>
      <c r="J78" s="21">
        <f>C78</f>
        <v>6</v>
      </c>
      <c r="K78" s="21">
        <f>C78</f>
        <v>6</v>
      </c>
      <c r="L78" s="21">
        <v>4</v>
      </c>
      <c r="M78" s="21">
        <v>4</v>
      </c>
      <c r="N78" s="21"/>
      <c r="O78" s="21"/>
      <c r="P78" s="21"/>
      <c r="Q78" s="42"/>
      <c r="R78" s="16"/>
      <c r="S78" s="13">
        <f>C78</f>
        <v>6</v>
      </c>
      <c r="T78" s="13">
        <f>C78</f>
        <v>6</v>
      </c>
      <c r="U78" s="16"/>
      <c r="V78" s="16"/>
      <c r="W78" s="16"/>
      <c r="X78" s="16"/>
      <c r="Y78" s="13">
        <v>5</v>
      </c>
      <c r="Z78" s="13"/>
      <c r="AA78" s="16"/>
      <c r="AB78" s="16"/>
      <c r="AC78" s="16">
        <f>C78</f>
        <v>6</v>
      </c>
      <c r="AD78" s="16">
        <f>C78</f>
        <v>6</v>
      </c>
      <c r="AE78" s="16"/>
      <c r="AF78" s="16">
        <v>4</v>
      </c>
      <c r="AG78" s="16">
        <v>4</v>
      </c>
      <c r="AH78" s="16"/>
      <c r="AI78" s="16"/>
      <c r="AJ78" s="16"/>
      <c r="AK78" s="16"/>
      <c r="AL78" s="16"/>
      <c r="AM78" s="42"/>
      <c r="AN78" s="24">
        <f t="shared" ref="AN78:AN92" si="17">SUM(E78:N78)</f>
        <v>38</v>
      </c>
      <c r="AO78" s="41"/>
      <c r="AP78" s="7">
        <f t="shared" si="15"/>
        <v>6.333333333333333</v>
      </c>
    </row>
    <row r="79" spans="1:42" x14ac:dyDescent="0.3">
      <c r="A79" s="1">
        <v>37742</v>
      </c>
      <c r="B79" s="32" t="s">
        <v>64</v>
      </c>
      <c r="C79" s="39">
        <v>3.5</v>
      </c>
      <c r="D79" s="40"/>
      <c r="E79" s="21"/>
      <c r="F79" s="21"/>
      <c r="G79" s="21"/>
      <c r="H79" s="21"/>
      <c r="I79" s="21"/>
      <c r="J79" s="21"/>
      <c r="K79" s="21"/>
      <c r="L79" s="21">
        <f>C79</f>
        <v>3.5</v>
      </c>
      <c r="M79" s="21">
        <f>C79</f>
        <v>3.5</v>
      </c>
      <c r="N79" s="21"/>
      <c r="O79" s="21"/>
      <c r="P79" s="21"/>
      <c r="Q79" s="42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>
        <f>C79</f>
        <v>3.5</v>
      </c>
      <c r="AG79" s="16"/>
      <c r="AH79" s="16"/>
      <c r="AI79" s="16">
        <f>C79</f>
        <v>3.5</v>
      </c>
      <c r="AJ79" s="16"/>
      <c r="AK79" s="16"/>
      <c r="AL79" s="16"/>
      <c r="AM79" s="42"/>
      <c r="AN79" s="24">
        <f t="shared" si="17"/>
        <v>7</v>
      </c>
      <c r="AO79" s="41"/>
      <c r="AP79" s="7">
        <f t="shared" si="15"/>
        <v>2</v>
      </c>
    </row>
    <row r="80" spans="1:42" x14ac:dyDescent="0.3">
      <c r="A80" s="1">
        <v>37742</v>
      </c>
      <c r="B80" s="32" t="s">
        <v>64</v>
      </c>
      <c r="C80" s="39">
        <v>8</v>
      </c>
      <c r="D80" s="40"/>
      <c r="E80" s="21">
        <f>C80</f>
        <v>8</v>
      </c>
      <c r="F80" s="21">
        <f>C80</f>
        <v>8</v>
      </c>
      <c r="G80" s="21"/>
      <c r="H80" s="21">
        <f>C80</f>
        <v>8</v>
      </c>
      <c r="I80" s="21"/>
      <c r="J80" s="21"/>
      <c r="K80" s="21">
        <f>C80</f>
        <v>8</v>
      </c>
      <c r="L80" s="21"/>
      <c r="M80" s="21"/>
      <c r="N80" s="21"/>
      <c r="O80" s="21"/>
      <c r="P80" s="21"/>
      <c r="Q80" s="42"/>
      <c r="R80" s="16">
        <f>C80</f>
        <v>8</v>
      </c>
      <c r="S80" s="16">
        <v>4</v>
      </c>
      <c r="T80" s="16">
        <v>4</v>
      </c>
      <c r="U80" s="16"/>
      <c r="V80" s="16"/>
      <c r="W80" s="16"/>
      <c r="X80" s="16"/>
      <c r="Y80" s="16">
        <v>4</v>
      </c>
      <c r="Z80" s="16"/>
      <c r="AA80" s="16"/>
      <c r="AB80" s="16"/>
      <c r="AC80" s="16">
        <f>C80</f>
        <v>8</v>
      </c>
      <c r="AD80" s="16">
        <v>4</v>
      </c>
      <c r="AE80" s="16"/>
      <c r="AF80" s="16"/>
      <c r="AG80" s="16"/>
      <c r="AH80" s="16"/>
      <c r="AI80" s="16"/>
      <c r="AJ80" s="16"/>
      <c r="AK80" s="16"/>
      <c r="AL80" s="16"/>
      <c r="AM80" s="42"/>
      <c r="AN80" s="24">
        <f t="shared" si="17"/>
        <v>32</v>
      </c>
      <c r="AO80" s="41"/>
      <c r="AP80" s="7">
        <f t="shared" si="15"/>
        <v>4</v>
      </c>
    </row>
    <row r="81" spans="1:42" x14ac:dyDescent="0.3">
      <c r="A81" s="1">
        <v>37742</v>
      </c>
      <c r="B81" s="32" t="s">
        <v>67</v>
      </c>
      <c r="C81" s="39">
        <v>22</v>
      </c>
      <c r="D81" s="40"/>
      <c r="E81" s="21">
        <f>C81</f>
        <v>22</v>
      </c>
      <c r="F81" s="21">
        <f>C81</f>
        <v>22</v>
      </c>
      <c r="G81" s="21"/>
      <c r="H81" s="21">
        <f>C81</f>
        <v>22</v>
      </c>
      <c r="I81" s="21"/>
      <c r="J81" s="21"/>
      <c r="K81" s="21"/>
      <c r="L81" s="21"/>
      <c r="M81" s="21"/>
      <c r="N81" s="21"/>
      <c r="O81" s="21"/>
      <c r="P81" s="21"/>
      <c r="Q81" s="42"/>
      <c r="R81" s="16">
        <f>C81</f>
        <v>22</v>
      </c>
      <c r="S81" s="16">
        <f>C81</f>
        <v>22</v>
      </c>
      <c r="T81" s="16"/>
      <c r="U81" s="16"/>
      <c r="V81" s="16"/>
      <c r="W81" s="16"/>
      <c r="X81" s="16"/>
      <c r="Y81" s="16">
        <f>C81</f>
        <v>22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42"/>
      <c r="AN81" s="24">
        <f t="shared" si="17"/>
        <v>66</v>
      </c>
      <c r="AO81" s="41"/>
      <c r="AP81" s="7">
        <f t="shared" si="15"/>
        <v>3</v>
      </c>
    </row>
    <row r="82" spans="1:42" x14ac:dyDescent="0.3">
      <c r="A82" s="1">
        <v>37773</v>
      </c>
      <c r="B82" s="32" t="s">
        <v>68</v>
      </c>
      <c r="C82" s="39">
        <v>21</v>
      </c>
      <c r="D82" s="40"/>
      <c r="E82" s="21"/>
      <c r="F82" s="21">
        <f>C82</f>
        <v>21</v>
      </c>
      <c r="G82" s="21"/>
      <c r="H82" s="21">
        <f>C82</f>
        <v>21</v>
      </c>
      <c r="I82" s="21"/>
      <c r="J82" s="21"/>
      <c r="K82" s="21"/>
      <c r="L82" s="21"/>
      <c r="M82" s="21"/>
      <c r="N82" s="21"/>
      <c r="O82" s="21"/>
      <c r="P82" s="21"/>
      <c r="Q82" s="42"/>
      <c r="R82" s="16"/>
      <c r="S82" s="13">
        <f>C82</f>
        <v>21</v>
      </c>
      <c r="T82" s="13">
        <f>C82</f>
        <v>21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42"/>
      <c r="AN82" s="24">
        <f t="shared" si="17"/>
        <v>42</v>
      </c>
      <c r="AO82" s="41"/>
      <c r="AP82" s="7">
        <f t="shared" si="15"/>
        <v>2</v>
      </c>
    </row>
    <row r="83" spans="1:42" x14ac:dyDescent="0.3">
      <c r="A83" s="1">
        <v>37773</v>
      </c>
      <c r="B83" s="32" t="s">
        <v>70</v>
      </c>
      <c r="C83" s="39">
        <v>5</v>
      </c>
      <c r="D83" s="40"/>
      <c r="E83" s="21">
        <v>6</v>
      </c>
      <c r="F83" s="21"/>
      <c r="G83" s="21"/>
      <c r="H83" s="21"/>
      <c r="I83" s="21"/>
      <c r="J83" s="21"/>
      <c r="K83" s="21">
        <v>6</v>
      </c>
      <c r="L83" s="21">
        <f>C83</f>
        <v>5</v>
      </c>
      <c r="M83" s="21">
        <f>C83</f>
        <v>5</v>
      </c>
      <c r="N83" s="21"/>
      <c r="O83" s="21"/>
      <c r="P83" s="21"/>
      <c r="Q83" s="42"/>
      <c r="R83" s="16">
        <v>6</v>
      </c>
      <c r="S83" s="13"/>
      <c r="T83" s="13"/>
      <c r="U83" s="16"/>
      <c r="V83" s="16"/>
      <c r="W83" s="16"/>
      <c r="X83" s="16"/>
      <c r="Y83" s="16"/>
      <c r="Z83" s="16"/>
      <c r="AA83" s="16"/>
      <c r="AB83" s="16"/>
      <c r="AC83" s="16">
        <v>6</v>
      </c>
      <c r="AD83" s="16"/>
      <c r="AE83" s="16"/>
      <c r="AF83" s="16">
        <f>C83</f>
        <v>5</v>
      </c>
      <c r="AG83" s="16">
        <f>C83</f>
        <v>5</v>
      </c>
      <c r="AH83" s="16"/>
      <c r="AI83" s="16"/>
      <c r="AJ83" s="16"/>
      <c r="AK83" s="16"/>
      <c r="AL83" s="16"/>
      <c r="AM83" s="42"/>
      <c r="AN83" s="24">
        <f t="shared" si="17"/>
        <v>22</v>
      </c>
      <c r="AO83" s="41"/>
      <c r="AP83" s="7">
        <f t="shared" si="15"/>
        <v>4.4000000000000004</v>
      </c>
    </row>
    <row r="84" spans="1:42" x14ac:dyDescent="0.3">
      <c r="A84" s="1">
        <v>37803</v>
      </c>
      <c r="B84" s="32" t="s">
        <v>72</v>
      </c>
      <c r="C84" s="39">
        <v>5</v>
      </c>
      <c r="D84" s="40"/>
      <c r="E84" s="21">
        <f>C84</f>
        <v>5</v>
      </c>
      <c r="F84" s="21">
        <f>C84</f>
        <v>5</v>
      </c>
      <c r="G84" s="21"/>
      <c r="H84" s="21">
        <f>C84</f>
        <v>5</v>
      </c>
      <c r="I84" s="21"/>
      <c r="J84" s="21"/>
      <c r="K84" s="21"/>
      <c r="L84" s="21"/>
      <c r="M84" s="21"/>
      <c r="N84" s="21"/>
      <c r="O84" s="21"/>
      <c r="P84" s="21"/>
      <c r="Q84" s="42"/>
      <c r="R84" s="16"/>
      <c r="S84" s="13"/>
      <c r="T84" s="13"/>
      <c r="U84" s="16"/>
      <c r="V84" s="16">
        <f>C84</f>
        <v>5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42"/>
      <c r="AN84" s="24">
        <f t="shared" si="17"/>
        <v>15</v>
      </c>
      <c r="AO84" s="41"/>
      <c r="AP84" s="7">
        <f t="shared" si="15"/>
        <v>3</v>
      </c>
    </row>
    <row r="85" spans="1:42" x14ac:dyDescent="0.3">
      <c r="A85" s="1">
        <v>37803</v>
      </c>
      <c r="B85" s="32" t="s">
        <v>86</v>
      </c>
      <c r="C85" s="39">
        <v>16</v>
      </c>
      <c r="D85" s="40"/>
      <c r="E85" s="21">
        <f>C85</f>
        <v>16</v>
      </c>
      <c r="F85" s="21"/>
      <c r="G85" s="21"/>
      <c r="H85" s="21"/>
      <c r="I85" s="21"/>
      <c r="J85" s="21"/>
      <c r="K85" s="21">
        <f>C85</f>
        <v>16</v>
      </c>
      <c r="L85" s="21"/>
      <c r="M85" s="21"/>
      <c r="N85" s="21"/>
      <c r="O85" s="21"/>
      <c r="P85" s="21"/>
      <c r="Q85" s="42"/>
      <c r="R85" s="16">
        <f>C85</f>
        <v>16</v>
      </c>
      <c r="S85" s="16"/>
      <c r="T85" s="13"/>
      <c r="U85" s="16"/>
      <c r="V85" s="16"/>
      <c r="W85" s="16"/>
      <c r="X85" s="16"/>
      <c r="Y85" s="16"/>
      <c r="Z85" s="16"/>
      <c r="AA85" s="16"/>
      <c r="AB85" s="16"/>
      <c r="AC85" s="16">
        <f>C85</f>
        <v>16</v>
      </c>
      <c r="AD85" s="16"/>
      <c r="AE85" s="16"/>
      <c r="AF85" s="16"/>
      <c r="AG85" s="16"/>
      <c r="AH85" s="16"/>
      <c r="AI85" s="16"/>
      <c r="AJ85" s="16"/>
      <c r="AK85" s="16"/>
      <c r="AL85" s="16"/>
      <c r="AM85" s="42"/>
      <c r="AN85" s="24">
        <f t="shared" si="17"/>
        <v>32</v>
      </c>
      <c r="AO85" s="41"/>
      <c r="AP85" s="7">
        <f t="shared" si="15"/>
        <v>2</v>
      </c>
    </row>
    <row r="86" spans="1:42" x14ac:dyDescent="0.3">
      <c r="A86" s="1">
        <v>37803</v>
      </c>
      <c r="B86" s="32" t="s">
        <v>85</v>
      </c>
      <c r="C86" s="39">
        <v>16</v>
      </c>
      <c r="D86" s="40"/>
      <c r="E86" s="21"/>
      <c r="F86" s="21"/>
      <c r="G86" s="21"/>
      <c r="H86" s="21"/>
      <c r="I86" s="21"/>
      <c r="J86" s="21"/>
      <c r="K86" s="21"/>
      <c r="L86" s="21">
        <f>C86</f>
        <v>16</v>
      </c>
      <c r="M86" s="21">
        <f>C86</f>
        <v>16</v>
      </c>
      <c r="N86" s="21"/>
      <c r="O86" s="21"/>
      <c r="P86" s="21"/>
      <c r="Q86" s="42"/>
      <c r="R86" s="16"/>
      <c r="S86" s="16"/>
      <c r="T86" s="13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>
        <f>C86</f>
        <v>16</v>
      </c>
      <c r="AG86" s="16">
        <f>C86</f>
        <v>16</v>
      </c>
      <c r="AH86" s="16"/>
      <c r="AI86" s="16"/>
      <c r="AJ86" s="16"/>
      <c r="AK86" s="16"/>
      <c r="AL86" s="16"/>
      <c r="AM86" s="42"/>
      <c r="AN86" s="24">
        <f t="shared" si="17"/>
        <v>32</v>
      </c>
      <c r="AO86" s="41"/>
      <c r="AP86" s="7">
        <f t="shared" si="15"/>
        <v>2</v>
      </c>
    </row>
    <row r="87" spans="1:42" x14ac:dyDescent="0.3">
      <c r="A87" s="1">
        <v>37803</v>
      </c>
      <c r="B87" s="32" t="s">
        <v>73</v>
      </c>
      <c r="C87" s="39">
        <v>10</v>
      </c>
      <c r="D87" s="40"/>
      <c r="E87" s="21"/>
      <c r="F87" s="21">
        <f>C87</f>
        <v>10</v>
      </c>
      <c r="G87" s="21"/>
      <c r="H87" s="21">
        <f>C87</f>
        <v>10</v>
      </c>
      <c r="I87" s="21"/>
      <c r="J87" s="21"/>
      <c r="K87" s="21"/>
      <c r="L87" s="21"/>
      <c r="M87" s="21"/>
      <c r="N87" s="21"/>
      <c r="O87" s="21"/>
      <c r="P87" s="21"/>
      <c r="Q87" s="42"/>
      <c r="R87" s="16"/>
      <c r="S87" s="13">
        <f>C87</f>
        <v>10</v>
      </c>
      <c r="T87" s="13"/>
      <c r="U87" s="16"/>
      <c r="V87" s="16"/>
      <c r="W87" s="16"/>
      <c r="X87" s="16"/>
      <c r="Y87" s="16">
        <f>C87</f>
        <v>10</v>
      </c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42"/>
      <c r="AN87" s="24">
        <f t="shared" si="17"/>
        <v>20</v>
      </c>
      <c r="AO87" s="41"/>
      <c r="AP87" s="7">
        <f t="shared" si="15"/>
        <v>2</v>
      </c>
    </row>
    <row r="88" spans="1:42" x14ac:dyDescent="0.3">
      <c r="A88" s="1">
        <v>37834</v>
      </c>
      <c r="B88" s="32" t="s">
        <v>75</v>
      </c>
      <c r="C88" s="39">
        <v>2</v>
      </c>
      <c r="D88" s="40"/>
      <c r="E88" s="21"/>
      <c r="F88" s="21"/>
      <c r="G88" s="21"/>
      <c r="H88" s="21"/>
      <c r="I88" s="21"/>
      <c r="J88" s="21"/>
      <c r="K88" s="21"/>
      <c r="L88" s="21">
        <f>C88</f>
        <v>2</v>
      </c>
      <c r="M88" s="21">
        <f>C88</f>
        <v>2</v>
      </c>
      <c r="N88" s="21"/>
      <c r="O88" s="21"/>
      <c r="P88" s="21"/>
      <c r="Q88" s="42"/>
      <c r="R88" s="16"/>
      <c r="S88" s="13"/>
      <c r="T88" s="13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>
        <v>1</v>
      </c>
      <c r="AG88" s="16">
        <v>1</v>
      </c>
      <c r="AH88" s="16">
        <v>1</v>
      </c>
      <c r="AI88" s="16">
        <v>1</v>
      </c>
      <c r="AJ88" s="16"/>
      <c r="AK88" s="16"/>
      <c r="AL88" s="16"/>
      <c r="AM88" s="42"/>
      <c r="AN88" s="24">
        <f t="shared" si="17"/>
        <v>4</v>
      </c>
      <c r="AO88" s="41"/>
      <c r="AP88" s="7">
        <f t="shared" si="15"/>
        <v>2</v>
      </c>
    </row>
    <row r="89" spans="1:42" x14ac:dyDescent="0.3">
      <c r="A89" s="1">
        <v>37834</v>
      </c>
      <c r="B89" s="32" t="s">
        <v>74</v>
      </c>
      <c r="C89" s="39">
        <v>9</v>
      </c>
      <c r="D89" s="40"/>
      <c r="E89" s="21"/>
      <c r="F89" s="21">
        <f>C89</f>
        <v>9</v>
      </c>
      <c r="G89" s="21"/>
      <c r="H89" s="21">
        <f>C89</f>
        <v>9</v>
      </c>
      <c r="I89" s="21"/>
      <c r="J89" s="21"/>
      <c r="K89" s="21"/>
      <c r="L89" s="21"/>
      <c r="M89" s="21"/>
      <c r="N89" s="21"/>
      <c r="O89" s="21"/>
      <c r="P89" s="21"/>
      <c r="Q89" s="42"/>
      <c r="R89" s="16"/>
      <c r="S89" s="13">
        <f>C89</f>
        <v>9</v>
      </c>
      <c r="T89" s="13">
        <f>C89</f>
        <v>9</v>
      </c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42"/>
      <c r="AN89" s="24">
        <f t="shared" si="17"/>
        <v>18</v>
      </c>
      <c r="AO89" s="41"/>
      <c r="AP89" s="7">
        <f t="shared" si="15"/>
        <v>2</v>
      </c>
    </row>
    <row r="90" spans="1:42" x14ac:dyDescent="0.3">
      <c r="A90" s="1">
        <v>37865</v>
      </c>
      <c r="B90" s="32" t="s">
        <v>75</v>
      </c>
      <c r="C90" s="39">
        <v>1</v>
      </c>
      <c r="D90" s="40"/>
      <c r="E90" s="21">
        <f>C90</f>
        <v>1</v>
      </c>
      <c r="F90" s="21">
        <v>1.5</v>
      </c>
      <c r="G90" s="21"/>
      <c r="H90" s="21">
        <v>1.5</v>
      </c>
      <c r="I90" s="21"/>
      <c r="J90" s="21">
        <f>C90</f>
        <v>1</v>
      </c>
      <c r="K90" s="21"/>
      <c r="L90" s="21">
        <v>2</v>
      </c>
      <c r="M90" s="21">
        <v>2</v>
      </c>
      <c r="N90" s="21"/>
      <c r="O90" s="21"/>
      <c r="P90" s="21"/>
      <c r="Q90" s="42"/>
      <c r="R90" s="16">
        <v>0.5</v>
      </c>
      <c r="S90" s="13">
        <v>0.5</v>
      </c>
      <c r="T90" s="13"/>
      <c r="U90" s="16">
        <v>1</v>
      </c>
      <c r="V90" s="16">
        <v>1</v>
      </c>
      <c r="W90" s="16">
        <v>0.5</v>
      </c>
      <c r="X90" s="16"/>
      <c r="Y90" s="16">
        <v>0.5</v>
      </c>
      <c r="Z90" s="16"/>
      <c r="AA90" s="16">
        <v>0.5</v>
      </c>
      <c r="AB90" s="16"/>
      <c r="AC90" s="16"/>
      <c r="AD90" s="16"/>
      <c r="AE90" s="16"/>
      <c r="AF90" s="16">
        <v>1</v>
      </c>
      <c r="AG90" s="16">
        <v>1</v>
      </c>
      <c r="AH90" s="16"/>
      <c r="AI90" s="16"/>
      <c r="AJ90" s="16"/>
      <c r="AK90" s="16"/>
      <c r="AL90" s="16"/>
      <c r="AM90" s="42"/>
      <c r="AN90" s="24">
        <f t="shared" si="17"/>
        <v>9</v>
      </c>
      <c r="AO90" s="41"/>
      <c r="AP90" s="7">
        <f t="shared" si="15"/>
        <v>9</v>
      </c>
    </row>
    <row r="91" spans="1:42" x14ac:dyDescent="0.3">
      <c r="A91" s="1">
        <v>37865</v>
      </c>
      <c r="B91" s="32" t="s">
        <v>46</v>
      </c>
      <c r="C91" s="39">
        <v>30</v>
      </c>
      <c r="D91" s="40"/>
      <c r="E91" s="21"/>
      <c r="F91" s="21">
        <f>C91</f>
        <v>30</v>
      </c>
      <c r="G91" s="21"/>
      <c r="H91" s="21">
        <f>C91</f>
        <v>30</v>
      </c>
      <c r="I91" s="21"/>
      <c r="J91" s="21"/>
      <c r="K91" s="21"/>
      <c r="L91" s="21"/>
      <c r="M91" s="21"/>
      <c r="N91" s="21"/>
      <c r="O91" s="21"/>
      <c r="P91" s="21"/>
      <c r="Q91" s="42"/>
      <c r="R91" s="16"/>
      <c r="S91" s="13">
        <f>C91</f>
        <v>30</v>
      </c>
      <c r="T91" s="13">
        <f>C91</f>
        <v>30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42"/>
      <c r="AN91" s="24">
        <f t="shared" si="17"/>
        <v>60</v>
      </c>
      <c r="AO91" s="41"/>
      <c r="AP91" s="7">
        <f t="shared" si="15"/>
        <v>2</v>
      </c>
    </row>
    <row r="92" spans="1:42" x14ac:dyDescent="0.3">
      <c r="A92" s="1">
        <v>37895</v>
      </c>
      <c r="B92" s="32" t="s">
        <v>76</v>
      </c>
      <c r="C92" s="39">
        <v>6.5</v>
      </c>
      <c r="D92" s="40"/>
      <c r="E92" s="21">
        <f>C92</f>
        <v>6.5</v>
      </c>
      <c r="F92" s="21">
        <f>C92</f>
        <v>6.5</v>
      </c>
      <c r="G92" s="21"/>
      <c r="H92" s="21">
        <f>C92</f>
        <v>6.5</v>
      </c>
      <c r="I92" s="21"/>
      <c r="J92" s="21"/>
      <c r="K92" s="21"/>
      <c r="L92" s="21"/>
      <c r="M92" s="21"/>
      <c r="N92" s="21"/>
      <c r="O92" s="21"/>
      <c r="P92" s="21"/>
      <c r="Q92" s="42"/>
      <c r="R92" s="16">
        <f>C92</f>
        <v>6.5</v>
      </c>
      <c r="S92" s="13">
        <f>C92</f>
        <v>6.5</v>
      </c>
      <c r="T92" s="13"/>
      <c r="U92" s="16"/>
      <c r="V92" s="16"/>
      <c r="W92" s="16"/>
      <c r="X92" s="16"/>
      <c r="Y92" s="16">
        <f>C92</f>
        <v>6.5</v>
      </c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42"/>
      <c r="AN92" s="24">
        <f t="shared" si="17"/>
        <v>19.5</v>
      </c>
      <c r="AO92" s="41"/>
      <c r="AP92" s="7">
        <f t="shared" si="15"/>
        <v>3</v>
      </c>
    </row>
    <row r="93" spans="1:42" ht="4.95" customHeight="1" thickBot="1" x14ac:dyDescent="0.35"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11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N93" s="68"/>
    </row>
    <row r="94" spans="1:42" ht="14.4" thickBot="1" x14ac:dyDescent="0.35">
      <c r="A94" s="9" t="s">
        <v>69</v>
      </c>
      <c r="B94" s="34"/>
      <c r="C94" s="37">
        <f>SUM(C78:C92)</f>
        <v>161</v>
      </c>
      <c r="D94" s="37"/>
      <c r="E94" s="38">
        <f t="shared" ref="E94:M94" si="18">SUM(E78:E92)</f>
        <v>70.5</v>
      </c>
      <c r="F94" s="38">
        <f t="shared" si="18"/>
        <v>119</v>
      </c>
      <c r="G94" s="38"/>
      <c r="H94" s="38">
        <f t="shared" si="18"/>
        <v>119</v>
      </c>
      <c r="I94" s="38"/>
      <c r="J94" s="38">
        <f t="shared" si="18"/>
        <v>7</v>
      </c>
      <c r="K94" s="38">
        <f t="shared" si="18"/>
        <v>36</v>
      </c>
      <c r="L94" s="38">
        <f t="shared" si="18"/>
        <v>32.5</v>
      </c>
      <c r="M94" s="38">
        <f t="shared" si="18"/>
        <v>32.5</v>
      </c>
      <c r="N94" s="38"/>
      <c r="O94" s="38"/>
      <c r="P94" s="38"/>
      <c r="Q94" s="37"/>
      <c r="R94" s="57">
        <f t="shared" ref="R94:AH94" si="19">SUM(R78:R92)</f>
        <v>59</v>
      </c>
      <c r="S94" s="57">
        <f t="shared" si="19"/>
        <v>109</v>
      </c>
      <c r="T94" s="57">
        <f t="shared" si="19"/>
        <v>70</v>
      </c>
      <c r="U94" s="57">
        <f t="shared" si="19"/>
        <v>1</v>
      </c>
      <c r="V94" s="57">
        <f t="shared" si="19"/>
        <v>6</v>
      </c>
      <c r="W94" s="57">
        <f t="shared" si="19"/>
        <v>0.5</v>
      </c>
      <c r="X94" s="57"/>
      <c r="Y94" s="57">
        <f t="shared" si="19"/>
        <v>48</v>
      </c>
      <c r="Z94" s="57"/>
      <c r="AA94" s="57">
        <f t="shared" si="19"/>
        <v>0.5</v>
      </c>
      <c r="AB94" s="57"/>
      <c r="AC94" s="57">
        <f t="shared" si="19"/>
        <v>36</v>
      </c>
      <c r="AD94" s="57">
        <f t="shared" si="19"/>
        <v>10</v>
      </c>
      <c r="AE94" s="57"/>
      <c r="AF94" s="57">
        <f>SUM(AF78:AF92)</f>
        <v>30.5</v>
      </c>
      <c r="AG94" s="57">
        <f t="shared" si="19"/>
        <v>27</v>
      </c>
      <c r="AH94" s="57">
        <f t="shared" si="19"/>
        <v>1</v>
      </c>
      <c r="AI94" s="57">
        <f>SUM(AI78:AI92)</f>
        <v>4.5</v>
      </c>
      <c r="AJ94" s="57"/>
      <c r="AK94" s="57">
        <f>SUM(AK78:AK92)</f>
        <v>0</v>
      </c>
      <c r="AL94" s="57"/>
      <c r="AM94" s="49"/>
      <c r="AN94" s="70">
        <f>SUM(E94:N94)</f>
        <v>416.5</v>
      </c>
      <c r="AP94" s="7">
        <f t="shared" si="15"/>
        <v>2.5869565217391304</v>
      </c>
    </row>
    <row r="95" spans="1:42" ht="4.95" customHeight="1" x14ac:dyDescent="0.3"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11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N95" s="68"/>
    </row>
    <row r="96" spans="1:42" s="41" customFormat="1" ht="8.25" customHeight="1" x14ac:dyDescent="0.3">
      <c r="A96" s="45"/>
      <c r="B96" s="46"/>
      <c r="C96" s="39"/>
      <c r="D96" s="40"/>
      <c r="Q96" s="42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42"/>
      <c r="AN96" s="69"/>
      <c r="AP96" s="7"/>
    </row>
    <row r="97" spans="1:42" ht="13.95" customHeight="1" x14ac:dyDescent="0.3">
      <c r="A97" s="1">
        <v>38108</v>
      </c>
      <c r="B97" s="32" t="s">
        <v>78</v>
      </c>
      <c r="C97" s="36">
        <v>5</v>
      </c>
      <c r="E97" s="21"/>
      <c r="F97" s="21">
        <f>C97</f>
        <v>5</v>
      </c>
      <c r="G97" s="21"/>
      <c r="H97" s="21">
        <f>C97</f>
        <v>5</v>
      </c>
      <c r="I97" s="21"/>
      <c r="J97" s="21">
        <f>C97</f>
        <v>5</v>
      </c>
      <c r="K97" s="21"/>
      <c r="L97" s="21"/>
      <c r="M97" s="21"/>
      <c r="N97" s="21"/>
      <c r="O97" s="21"/>
      <c r="P97" s="21"/>
      <c r="Q97" s="11"/>
      <c r="R97" s="13"/>
      <c r="S97" s="13">
        <f>C97</f>
        <v>5</v>
      </c>
      <c r="T97" s="13">
        <f>C97</f>
        <v>5</v>
      </c>
      <c r="U97" s="13"/>
      <c r="V97" s="13"/>
      <c r="W97" s="13"/>
      <c r="X97" s="13"/>
      <c r="Y97" s="13"/>
      <c r="Z97" s="13"/>
      <c r="AA97" s="13">
        <f>C97</f>
        <v>5</v>
      </c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N97" s="24">
        <f t="shared" ref="AN97:AN111" si="20">SUM(E97:N97)</f>
        <v>15</v>
      </c>
      <c r="AP97" s="7">
        <f t="shared" si="15"/>
        <v>3</v>
      </c>
    </row>
    <row r="98" spans="1:42" ht="13.95" customHeight="1" x14ac:dyDescent="0.3">
      <c r="A98" s="1">
        <v>38108</v>
      </c>
      <c r="B98" s="32" t="s">
        <v>77</v>
      </c>
      <c r="C98" s="36">
        <v>4.5</v>
      </c>
      <c r="E98" s="21">
        <f>C98</f>
        <v>4.5</v>
      </c>
      <c r="F98" s="21">
        <v>3.5</v>
      </c>
      <c r="G98" s="21"/>
      <c r="H98" s="21">
        <f>C98</f>
        <v>4.5</v>
      </c>
      <c r="I98" s="21"/>
      <c r="J98" s="21">
        <v>3.5</v>
      </c>
      <c r="K98" s="21"/>
      <c r="L98" s="21"/>
      <c r="M98" s="21"/>
      <c r="N98" s="21"/>
      <c r="O98" s="21"/>
      <c r="P98" s="21"/>
      <c r="Q98" s="11"/>
      <c r="R98" s="16">
        <f>C98</f>
        <v>4.5</v>
      </c>
      <c r="S98" s="13">
        <v>3.5</v>
      </c>
      <c r="T98" s="13"/>
      <c r="U98" s="13"/>
      <c r="V98" s="13"/>
      <c r="W98" s="13"/>
      <c r="X98" s="13"/>
      <c r="Y98" s="16">
        <f>C98</f>
        <v>4.5</v>
      </c>
      <c r="Z98" s="16"/>
      <c r="AA98" s="16">
        <v>3.5</v>
      </c>
      <c r="AB98" s="16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N98" s="24">
        <f t="shared" si="20"/>
        <v>16</v>
      </c>
      <c r="AP98" s="7">
        <f t="shared" si="15"/>
        <v>3.5555555555555554</v>
      </c>
    </row>
    <row r="99" spans="1:42" ht="13.95" customHeight="1" x14ac:dyDescent="0.3">
      <c r="A99" s="1">
        <v>38108</v>
      </c>
      <c r="B99" s="32" t="s">
        <v>79</v>
      </c>
      <c r="C99" s="36">
        <v>3</v>
      </c>
      <c r="E99" s="21"/>
      <c r="F99" s="21">
        <f>C99</f>
        <v>3</v>
      </c>
      <c r="G99" s="21"/>
      <c r="H99" s="21">
        <f>C99</f>
        <v>3</v>
      </c>
      <c r="I99" s="21"/>
      <c r="J99" s="21"/>
      <c r="K99" s="21"/>
      <c r="L99" s="21"/>
      <c r="M99" s="21"/>
      <c r="N99" s="21"/>
      <c r="O99" s="21"/>
      <c r="P99" s="21"/>
      <c r="R99" s="16"/>
      <c r="S99" s="13">
        <f>C99</f>
        <v>3</v>
      </c>
      <c r="T99" s="13">
        <f>C99</f>
        <v>3</v>
      </c>
      <c r="U99" s="13"/>
      <c r="V99" s="13"/>
      <c r="W99" s="13"/>
      <c r="X99" s="13"/>
      <c r="Y99" s="16"/>
      <c r="Z99" s="16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N99" s="24">
        <f t="shared" si="20"/>
        <v>6</v>
      </c>
      <c r="AP99" s="7">
        <f t="shared" si="15"/>
        <v>2</v>
      </c>
    </row>
    <row r="100" spans="1:42" ht="13.95" customHeight="1" x14ac:dyDescent="0.3">
      <c r="A100" s="1">
        <v>38108</v>
      </c>
      <c r="B100" s="32" t="s">
        <v>87</v>
      </c>
      <c r="C100" s="36">
        <v>23</v>
      </c>
      <c r="E100" s="21">
        <f>C100</f>
        <v>23</v>
      </c>
      <c r="F100" s="21">
        <f>C100</f>
        <v>23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11"/>
      <c r="R100" s="16">
        <f>C100</f>
        <v>23</v>
      </c>
      <c r="S100" s="13">
        <f>C100</f>
        <v>23</v>
      </c>
      <c r="T100" s="13"/>
      <c r="U100" s="13"/>
      <c r="V100" s="13"/>
      <c r="W100" s="13"/>
      <c r="X100" s="13"/>
      <c r="Y100" s="16"/>
      <c r="Z100" s="16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N100" s="24">
        <f t="shared" si="20"/>
        <v>46</v>
      </c>
      <c r="AP100" s="7">
        <f t="shared" si="15"/>
        <v>2</v>
      </c>
    </row>
    <row r="101" spans="1:42" ht="13.95" customHeight="1" x14ac:dyDescent="0.3">
      <c r="A101" s="1">
        <v>38108</v>
      </c>
      <c r="B101" s="32" t="s">
        <v>81</v>
      </c>
      <c r="C101" s="36">
        <v>7.5</v>
      </c>
      <c r="E101" s="21"/>
      <c r="F101" s="21">
        <f>C101</f>
        <v>7.5</v>
      </c>
      <c r="G101" s="21"/>
      <c r="H101" s="21">
        <f>C101</f>
        <v>7.5</v>
      </c>
      <c r="I101" s="21"/>
      <c r="J101" s="21"/>
      <c r="K101" s="21"/>
      <c r="L101" s="21"/>
      <c r="M101" s="21"/>
      <c r="N101" s="21"/>
      <c r="O101" s="21"/>
      <c r="P101" s="21"/>
      <c r="Q101" s="11"/>
      <c r="R101" s="16"/>
      <c r="S101" s="13">
        <f>C101</f>
        <v>7.5</v>
      </c>
      <c r="T101" s="13"/>
      <c r="U101" s="13"/>
      <c r="V101" s="13"/>
      <c r="W101" s="16">
        <f>C101</f>
        <v>7.5</v>
      </c>
      <c r="X101" s="16"/>
      <c r="Y101" s="16"/>
      <c r="Z101" s="16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N101" s="24">
        <f t="shared" si="20"/>
        <v>15</v>
      </c>
      <c r="AP101" s="7">
        <f t="shared" si="15"/>
        <v>2</v>
      </c>
    </row>
    <row r="102" spans="1:42" ht="13.95" customHeight="1" x14ac:dyDescent="0.3">
      <c r="A102" s="1">
        <v>38108</v>
      </c>
      <c r="B102" s="32" t="s">
        <v>82</v>
      </c>
      <c r="C102" s="36">
        <v>5</v>
      </c>
      <c r="E102" s="21">
        <f>C102</f>
        <v>5</v>
      </c>
      <c r="F102" s="21">
        <f>C102</f>
        <v>5</v>
      </c>
      <c r="G102" s="21"/>
      <c r="H102" s="21">
        <f>C102</f>
        <v>5</v>
      </c>
      <c r="I102" s="21"/>
      <c r="J102" s="21"/>
      <c r="K102" s="21">
        <f>C102</f>
        <v>5</v>
      </c>
      <c r="L102" s="21"/>
      <c r="M102" s="21"/>
      <c r="N102" s="21"/>
      <c r="O102" s="21"/>
      <c r="P102" s="21"/>
      <c r="Q102" s="11"/>
      <c r="R102" s="16"/>
      <c r="S102" s="13">
        <f>C102</f>
        <v>5</v>
      </c>
      <c r="T102" s="13">
        <f>C102</f>
        <v>5</v>
      </c>
      <c r="U102" s="13">
        <v>2</v>
      </c>
      <c r="V102" s="13">
        <f>C102</f>
        <v>5</v>
      </c>
      <c r="W102" s="13">
        <v>3</v>
      </c>
      <c r="X102" s="13"/>
      <c r="Y102" s="16"/>
      <c r="Z102" s="16"/>
      <c r="AA102" s="13"/>
      <c r="AB102" s="13"/>
      <c r="AC102" s="13">
        <f>C102</f>
        <v>5</v>
      </c>
      <c r="AD102" s="13">
        <f>C102</f>
        <v>5</v>
      </c>
      <c r="AE102" s="13"/>
      <c r="AF102" s="13"/>
      <c r="AG102" s="13"/>
      <c r="AH102" s="13"/>
      <c r="AI102" s="13"/>
      <c r="AJ102" s="13"/>
      <c r="AK102" s="13"/>
      <c r="AL102" s="13"/>
      <c r="AN102" s="24">
        <f t="shared" si="20"/>
        <v>20</v>
      </c>
      <c r="AP102" s="7">
        <f t="shared" si="15"/>
        <v>4</v>
      </c>
    </row>
    <row r="103" spans="1:42" ht="13.95" customHeight="1" x14ac:dyDescent="0.3">
      <c r="A103" s="1">
        <v>38108</v>
      </c>
      <c r="B103" s="32" t="s">
        <v>83</v>
      </c>
      <c r="C103" s="36">
        <v>3</v>
      </c>
      <c r="E103" s="21">
        <f>C103</f>
        <v>3</v>
      </c>
      <c r="F103" s="21"/>
      <c r="G103" s="21"/>
      <c r="H103" s="21"/>
      <c r="I103" s="21"/>
      <c r="J103" s="21"/>
      <c r="K103" s="21"/>
      <c r="L103" s="21">
        <f>C103</f>
        <v>3</v>
      </c>
      <c r="M103" s="21">
        <f>C103</f>
        <v>3</v>
      </c>
      <c r="N103" s="21"/>
      <c r="O103" s="21"/>
      <c r="P103" s="21"/>
      <c r="Q103" s="11"/>
      <c r="R103" s="16">
        <f>C103</f>
        <v>3</v>
      </c>
      <c r="S103" s="13"/>
      <c r="T103" s="13"/>
      <c r="U103" s="13"/>
      <c r="V103" s="13"/>
      <c r="W103" s="13"/>
      <c r="X103" s="13"/>
      <c r="Y103" s="16"/>
      <c r="Z103" s="16"/>
      <c r="AA103" s="13"/>
      <c r="AB103" s="13"/>
      <c r="AC103" s="13"/>
      <c r="AD103" s="13"/>
      <c r="AE103" s="13"/>
      <c r="AF103" s="13"/>
      <c r="AG103" s="13"/>
      <c r="AH103" s="16">
        <f>C103</f>
        <v>3</v>
      </c>
      <c r="AI103" s="16"/>
      <c r="AJ103" s="16"/>
      <c r="AK103" s="16">
        <f>C103</f>
        <v>3</v>
      </c>
      <c r="AL103" s="16"/>
      <c r="AN103" s="24">
        <f t="shared" si="20"/>
        <v>9</v>
      </c>
      <c r="AP103" s="7">
        <f t="shared" si="15"/>
        <v>3</v>
      </c>
    </row>
    <row r="104" spans="1:42" ht="13.95" customHeight="1" x14ac:dyDescent="0.3">
      <c r="A104" s="1">
        <v>38108</v>
      </c>
      <c r="B104" s="32" t="s">
        <v>83</v>
      </c>
      <c r="C104" s="36">
        <v>3</v>
      </c>
      <c r="E104" s="21">
        <f>C104</f>
        <v>3</v>
      </c>
      <c r="F104" s="21">
        <f>C104</f>
        <v>3</v>
      </c>
      <c r="G104" s="21"/>
      <c r="H104" s="21">
        <f>C104</f>
        <v>3</v>
      </c>
      <c r="I104" s="21"/>
      <c r="J104" s="21"/>
      <c r="K104" s="21">
        <f>C104</f>
        <v>3</v>
      </c>
      <c r="L104" s="21">
        <f>C104</f>
        <v>3</v>
      </c>
      <c r="M104" s="21">
        <f>C104</f>
        <v>3</v>
      </c>
      <c r="N104" s="21"/>
      <c r="O104" s="21"/>
      <c r="P104" s="21"/>
      <c r="Q104" s="11"/>
      <c r="R104" s="16"/>
      <c r="S104" s="13">
        <f>C104</f>
        <v>3</v>
      </c>
      <c r="T104" s="13">
        <f>C104</f>
        <v>3</v>
      </c>
      <c r="U104" s="13">
        <f>C104</f>
        <v>3</v>
      </c>
      <c r="V104" s="13">
        <v>1.5</v>
      </c>
      <c r="W104" s="13">
        <v>1.5</v>
      </c>
      <c r="X104" s="13"/>
      <c r="Y104" s="16">
        <f>C104</f>
        <v>3</v>
      </c>
      <c r="Z104" s="16"/>
      <c r="AA104" s="13"/>
      <c r="AB104" s="13"/>
      <c r="AC104" s="13">
        <f>C104</f>
        <v>3</v>
      </c>
      <c r="AD104" s="13"/>
      <c r="AE104" s="13"/>
      <c r="AF104" s="13">
        <f>C104</f>
        <v>3</v>
      </c>
      <c r="AG104" s="13"/>
      <c r="AH104" s="13"/>
      <c r="AI104" s="13"/>
      <c r="AJ104" s="13"/>
      <c r="AK104" s="13"/>
      <c r="AL104" s="13"/>
      <c r="AN104" s="24">
        <f t="shared" si="20"/>
        <v>18</v>
      </c>
      <c r="AP104" s="7">
        <f t="shared" si="15"/>
        <v>6</v>
      </c>
    </row>
    <row r="105" spans="1:42" ht="13.95" customHeight="1" x14ac:dyDescent="0.3">
      <c r="A105" s="1">
        <v>38108</v>
      </c>
      <c r="B105" s="32" t="s">
        <v>88</v>
      </c>
      <c r="C105" s="36">
        <v>3</v>
      </c>
      <c r="E105" s="21">
        <f>C105</f>
        <v>3</v>
      </c>
      <c r="F105" s="21"/>
      <c r="G105" s="21"/>
      <c r="H105" s="21">
        <f>C105</f>
        <v>3</v>
      </c>
      <c r="I105" s="21"/>
      <c r="J105" s="21"/>
      <c r="K105" s="21"/>
      <c r="L105" s="21"/>
      <c r="M105" s="21"/>
      <c r="N105" s="21"/>
      <c r="O105" s="21"/>
      <c r="P105" s="21"/>
      <c r="Q105" s="11"/>
      <c r="R105" s="16">
        <f>C105</f>
        <v>3</v>
      </c>
      <c r="S105" s="60">
        <f>C105</f>
        <v>3</v>
      </c>
      <c r="T105" s="13">
        <f>C105</f>
        <v>3</v>
      </c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N105" s="24">
        <f t="shared" si="20"/>
        <v>6</v>
      </c>
      <c r="AP105" s="7">
        <f t="shared" si="15"/>
        <v>2</v>
      </c>
    </row>
    <row r="106" spans="1:42" ht="13.95" customHeight="1" x14ac:dyDescent="0.3">
      <c r="A106" s="1">
        <v>38108</v>
      </c>
      <c r="B106" s="32" t="s">
        <v>92</v>
      </c>
      <c r="C106" s="36">
        <v>3</v>
      </c>
      <c r="E106" s="21"/>
      <c r="F106" s="21"/>
      <c r="G106" s="21"/>
      <c r="H106" s="21"/>
      <c r="I106" s="21"/>
      <c r="J106" s="21"/>
      <c r="K106" s="21"/>
      <c r="L106" s="21">
        <f>C106</f>
        <v>3</v>
      </c>
      <c r="M106" s="21">
        <f>C106</f>
        <v>3</v>
      </c>
      <c r="N106" s="21"/>
      <c r="O106" s="21"/>
      <c r="P106" s="21"/>
      <c r="Q106" s="11"/>
      <c r="R106" s="16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>
        <f>C106</f>
        <v>3</v>
      </c>
      <c r="AG106" s="13">
        <f>C106</f>
        <v>3</v>
      </c>
      <c r="AH106" s="13"/>
      <c r="AI106" s="13"/>
      <c r="AJ106" s="13"/>
      <c r="AK106" s="13"/>
      <c r="AL106" s="13"/>
      <c r="AN106" s="24">
        <f t="shared" si="20"/>
        <v>6</v>
      </c>
      <c r="AP106" s="7">
        <f t="shared" si="15"/>
        <v>2</v>
      </c>
    </row>
    <row r="107" spans="1:42" ht="13.95" customHeight="1" x14ac:dyDescent="0.3">
      <c r="A107" s="1">
        <v>38108</v>
      </c>
      <c r="B107" s="32" t="s">
        <v>92</v>
      </c>
      <c r="C107" s="36">
        <v>2</v>
      </c>
      <c r="E107" s="21"/>
      <c r="F107" s="21"/>
      <c r="G107" s="21"/>
      <c r="H107" s="21"/>
      <c r="I107" s="21"/>
      <c r="J107" s="21"/>
      <c r="K107" s="21"/>
      <c r="L107" s="21">
        <f>C107</f>
        <v>2</v>
      </c>
      <c r="M107" s="21">
        <f>C107</f>
        <v>2</v>
      </c>
      <c r="N107" s="21"/>
      <c r="O107" s="21"/>
      <c r="P107" s="21"/>
      <c r="Q107" s="11"/>
      <c r="R107" s="16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>
        <f>C107</f>
        <v>2</v>
      </c>
      <c r="AJ107" s="13"/>
      <c r="AK107" s="13"/>
      <c r="AL107" s="13"/>
      <c r="AN107" s="24">
        <f t="shared" si="20"/>
        <v>4</v>
      </c>
      <c r="AP107" s="7">
        <f t="shared" si="15"/>
        <v>2</v>
      </c>
    </row>
    <row r="108" spans="1:42" ht="13.95" customHeight="1" x14ac:dyDescent="0.3">
      <c r="A108" s="1">
        <v>38139</v>
      </c>
      <c r="B108" s="32" t="s">
        <v>91</v>
      </c>
      <c r="C108" s="36">
        <v>6</v>
      </c>
      <c r="E108" s="21">
        <f>C108</f>
        <v>6</v>
      </c>
      <c r="F108" s="21"/>
      <c r="G108" s="21"/>
      <c r="H108" s="21"/>
      <c r="I108" s="21"/>
      <c r="J108" s="21"/>
      <c r="K108" s="21">
        <f>C108</f>
        <v>6</v>
      </c>
      <c r="L108" s="21"/>
      <c r="M108" s="21"/>
      <c r="N108" s="21"/>
      <c r="O108" s="21"/>
      <c r="P108" s="21"/>
      <c r="Q108" s="11"/>
      <c r="R108" s="16">
        <f>C108</f>
        <v>6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>
        <f>C108</f>
        <v>6</v>
      </c>
      <c r="AD108" s="13"/>
      <c r="AE108" s="13"/>
      <c r="AF108" s="13"/>
      <c r="AG108" s="13"/>
      <c r="AH108" s="13"/>
      <c r="AI108" s="13"/>
      <c r="AJ108" s="13"/>
      <c r="AK108" s="13"/>
      <c r="AL108" s="13"/>
      <c r="AN108" s="24">
        <f t="shared" si="20"/>
        <v>12</v>
      </c>
      <c r="AP108" s="7">
        <f t="shared" si="15"/>
        <v>2</v>
      </c>
    </row>
    <row r="109" spans="1:42" ht="13.95" customHeight="1" x14ac:dyDescent="0.3">
      <c r="A109" s="1">
        <v>38169</v>
      </c>
      <c r="B109" s="32" t="s">
        <v>122</v>
      </c>
      <c r="C109" s="36">
        <v>15</v>
      </c>
      <c r="E109" s="50"/>
      <c r="F109" s="50"/>
      <c r="G109" s="50"/>
      <c r="H109" s="50"/>
      <c r="I109" s="50"/>
      <c r="J109" s="50"/>
      <c r="K109" s="50"/>
      <c r="L109" s="50">
        <f>$C109</f>
        <v>15</v>
      </c>
      <c r="M109" s="50">
        <f>$C109</f>
        <v>15</v>
      </c>
      <c r="N109" s="50"/>
      <c r="O109" s="50"/>
      <c r="P109" s="50"/>
      <c r="Q109" s="49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54">
        <f>$C109</f>
        <v>15</v>
      </c>
      <c r="AG109" s="54">
        <f>$C109</f>
        <v>15</v>
      </c>
      <c r="AH109" s="61"/>
      <c r="AI109" s="61"/>
      <c r="AJ109" s="61"/>
      <c r="AK109" s="61"/>
      <c r="AL109" s="61"/>
      <c r="AN109" s="24">
        <f t="shared" si="20"/>
        <v>30</v>
      </c>
      <c r="AP109" s="7">
        <f t="shared" si="15"/>
        <v>2</v>
      </c>
    </row>
    <row r="110" spans="1:42" ht="13.95" customHeight="1" x14ac:dyDescent="0.3">
      <c r="A110" s="1">
        <v>38169</v>
      </c>
      <c r="B110" s="32" t="s">
        <v>94</v>
      </c>
      <c r="C110" s="36">
        <v>7</v>
      </c>
      <c r="E110" s="21"/>
      <c r="F110" s="21">
        <v>4</v>
      </c>
      <c r="G110" s="21"/>
      <c r="H110" s="21">
        <f>C110</f>
        <v>7</v>
      </c>
      <c r="I110" s="21"/>
      <c r="J110" s="21"/>
      <c r="K110" s="21"/>
      <c r="L110" s="21"/>
      <c r="M110" s="21"/>
      <c r="N110" s="21"/>
      <c r="O110" s="21"/>
      <c r="P110" s="21"/>
      <c r="Q110" s="11"/>
      <c r="R110" s="13"/>
      <c r="S110" s="13">
        <v>4</v>
      </c>
      <c r="T110" s="13">
        <f>C110</f>
        <v>7</v>
      </c>
      <c r="U110" s="13"/>
      <c r="V110" s="60">
        <v>4</v>
      </c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N110" s="24">
        <f t="shared" si="20"/>
        <v>11</v>
      </c>
      <c r="AP110" s="7">
        <f t="shared" si="15"/>
        <v>1.5714285714285714</v>
      </c>
    </row>
    <row r="111" spans="1:42" ht="13.95" customHeight="1" x14ac:dyDescent="0.3">
      <c r="A111" s="1">
        <v>38169</v>
      </c>
      <c r="B111" s="32" t="s">
        <v>93</v>
      </c>
      <c r="C111" s="36">
        <v>13</v>
      </c>
      <c r="E111" s="21"/>
      <c r="F111" s="21">
        <f>C111</f>
        <v>13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11"/>
      <c r="R111" s="13"/>
      <c r="S111" s="16">
        <f>C111</f>
        <v>13</v>
      </c>
      <c r="T111" s="13"/>
      <c r="U111" s="13"/>
      <c r="V111" s="13"/>
      <c r="W111" s="13"/>
      <c r="X111" s="13"/>
      <c r="Y111" s="60">
        <f>C111</f>
        <v>13</v>
      </c>
      <c r="Z111" s="60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N111" s="24">
        <f t="shared" si="20"/>
        <v>13</v>
      </c>
      <c r="AP111" s="7">
        <f t="shared" si="15"/>
        <v>1</v>
      </c>
    </row>
    <row r="112" spans="1:42" ht="4.95" customHeight="1" thickBot="1" x14ac:dyDescent="0.35"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11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N112" s="68"/>
    </row>
    <row r="113" spans="1:42" ht="14.4" thickBot="1" x14ac:dyDescent="0.35">
      <c r="A113" s="9" t="s">
        <v>80</v>
      </c>
      <c r="B113" s="34"/>
      <c r="C113" s="37">
        <f>SUM(C97:C111)</f>
        <v>103</v>
      </c>
      <c r="D113" s="37"/>
      <c r="E113" s="38">
        <f t="shared" ref="E113:M113" si="21">SUM(E97:E111)</f>
        <v>47.5</v>
      </c>
      <c r="F113" s="38">
        <f t="shared" si="21"/>
        <v>67</v>
      </c>
      <c r="G113" s="38"/>
      <c r="H113" s="38">
        <f t="shared" si="21"/>
        <v>38</v>
      </c>
      <c r="I113" s="38"/>
      <c r="J113" s="38">
        <f t="shared" si="21"/>
        <v>8.5</v>
      </c>
      <c r="K113" s="38">
        <f t="shared" si="21"/>
        <v>14</v>
      </c>
      <c r="L113" s="38">
        <f t="shared" si="21"/>
        <v>26</v>
      </c>
      <c r="M113" s="38">
        <f t="shared" si="21"/>
        <v>26</v>
      </c>
      <c r="N113" s="38"/>
      <c r="O113" s="38"/>
      <c r="P113" s="38"/>
      <c r="Q113" s="37"/>
      <c r="R113" s="57">
        <f>SUM(R97:R111)</f>
        <v>39.5</v>
      </c>
      <c r="S113" s="57">
        <f t="shared" ref="S113:AH113" si="22">SUM(S97:S111)</f>
        <v>70</v>
      </c>
      <c r="T113" s="57">
        <f t="shared" si="22"/>
        <v>26</v>
      </c>
      <c r="U113" s="57">
        <f t="shared" si="22"/>
        <v>5</v>
      </c>
      <c r="V113" s="57">
        <f t="shared" si="22"/>
        <v>10.5</v>
      </c>
      <c r="W113" s="57">
        <f t="shared" si="22"/>
        <v>12</v>
      </c>
      <c r="X113" s="57"/>
      <c r="Y113" s="57">
        <f t="shared" si="22"/>
        <v>20.5</v>
      </c>
      <c r="Z113" s="57"/>
      <c r="AA113" s="57">
        <f t="shared" si="22"/>
        <v>8.5</v>
      </c>
      <c r="AB113" s="57"/>
      <c r="AC113" s="57">
        <f t="shared" si="22"/>
        <v>14</v>
      </c>
      <c r="AD113" s="57">
        <f t="shared" si="22"/>
        <v>5</v>
      </c>
      <c r="AE113" s="57"/>
      <c r="AF113" s="57">
        <f t="shared" si="22"/>
        <v>21</v>
      </c>
      <c r="AG113" s="57">
        <f t="shared" si="22"/>
        <v>18</v>
      </c>
      <c r="AH113" s="57">
        <f t="shared" si="22"/>
        <v>3</v>
      </c>
      <c r="AI113" s="57">
        <f>SUM(AI97:AI111)</f>
        <v>2</v>
      </c>
      <c r="AJ113" s="57"/>
      <c r="AK113" s="57">
        <f>SUM(AK97:AK111)</f>
        <v>3</v>
      </c>
      <c r="AL113" s="57"/>
      <c r="AM113" s="49"/>
      <c r="AN113" s="70">
        <f>SUM(E113:N113)</f>
        <v>227</v>
      </c>
      <c r="AP113" s="7">
        <f t="shared" si="15"/>
        <v>2.203883495145631</v>
      </c>
    </row>
    <row r="114" spans="1:42" ht="6" customHeight="1" x14ac:dyDescent="0.3">
      <c r="A114" s="47"/>
      <c r="B114" s="48"/>
      <c r="C114" s="49"/>
      <c r="D114" s="49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49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49"/>
      <c r="AN114" s="51"/>
    </row>
    <row r="115" spans="1:42" s="41" customFormat="1" ht="4.5" customHeight="1" x14ac:dyDescent="0.3">
      <c r="A115" s="52"/>
      <c r="B115" s="53" t="s">
        <v>98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4"/>
      <c r="AN115" s="43"/>
      <c r="AP115" s="7"/>
    </row>
    <row r="116" spans="1:42" ht="13.95" customHeight="1" x14ac:dyDescent="0.3">
      <c r="A116" s="47">
        <v>38353</v>
      </c>
      <c r="B116" s="32" t="s">
        <v>20</v>
      </c>
      <c r="C116" s="49">
        <v>2</v>
      </c>
      <c r="D116" s="49"/>
      <c r="E116" s="50">
        <f>C116</f>
        <v>2</v>
      </c>
      <c r="F116" s="50"/>
      <c r="G116" s="50"/>
      <c r="H116" s="50"/>
      <c r="I116" s="50"/>
      <c r="J116" s="50"/>
      <c r="K116" s="50"/>
      <c r="L116" s="50"/>
      <c r="M116" s="50"/>
      <c r="N116" s="50">
        <f>C116</f>
        <v>2</v>
      </c>
      <c r="O116" s="50"/>
      <c r="P116" s="50"/>
      <c r="Q116" s="49"/>
      <c r="R116" s="61">
        <v>1.5</v>
      </c>
      <c r="S116" s="61">
        <v>1</v>
      </c>
      <c r="T116" s="61"/>
      <c r="U116" s="61"/>
      <c r="V116" s="61"/>
      <c r="W116" s="61"/>
      <c r="X116" s="61"/>
      <c r="Y116" s="61"/>
      <c r="Z116" s="61"/>
      <c r="AA116" s="61">
        <v>1</v>
      </c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49"/>
      <c r="AN116" s="24">
        <f t="shared" ref="AN116:AN130" si="23">SUM(E116:N116)</f>
        <v>4</v>
      </c>
      <c r="AP116" s="7">
        <f t="shared" si="15"/>
        <v>2</v>
      </c>
    </row>
    <row r="117" spans="1:42" ht="13.95" customHeight="1" x14ac:dyDescent="0.3">
      <c r="A117" s="47">
        <v>38412</v>
      </c>
      <c r="B117" s="32" t="s">
        <v>52</v>
      </c>
      <c r="C117" s="49">
        <v>5</v>
      </c>
      <c r="D117" s="49"/>
      <c r="E117" s="50">
        <f>C117</f>
        <v>5</v>
      </c>
      <c r="F117" s="50">
        <f t="shared" ref="F117:F122" si="24">C117</f>
        <v>5</v>
      </c>
      <c r="G117" s="50"/>
      <c r="H117" s="50">
        <f>C117</f>
        <v>5</v>
      </c>
      <c r="I117" s="50"/>
      <c r="J117" s="50"/>
      <c r="K117" s="50"/>
      <c r="L117" s="50"/>
      <c r="M117" s="50"/>
      <c r="N117" s="50">
        <f>C117</f>
        <v>5</v>
      </c>
      <c r="O117" s="50"/>
      <c r="P117" s="50"/>
      <c r="Q117" s="49"/>
      <c r="R117" s="61">
        <f>C117</f>
        <v>5</v>
      </c>
      <c r="S117" s="61">
        <f t="shared" ref="S117:S122" si="25">C117</f>
        <v>5</v>
      </c>
      <c r="T117" s="61"/>
      <c r="U117" s="61"/>
      <c r="V117" s="61">
        <f>C117</f>
        <v>5</v>
      </c>
      <c r="W117" s="61">
        <f>C117</f>
        <v>5</v>
      </c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49"/>
      <c r="AN117" s="24">
        <f t="shared" si="23"/>
        <v>20</v>
      </c>
      <c r="AP117" s="7">
        <f t="shared" si="15"/>
        <v>4</v>
      </c>
    </row>
    <row r="118" spans="1:42" ht="13.95" customHeight="1" x14ac:dyDescent="0.3">
      <c r="A118" s="47">
        <v>38473</v>
      </c>
      <c r="B118" s="48" t="s">
        <v>97</v>
      </c>
      <c r="C118" s="49">
        <v>13</v>
      </c>
      <c r="D118" s="49"/>
      <c r="E118" s="50">
        <v>14</v>
      </c>
      <c r="F118" s="50">
        <f t="shared" si="24"/>
        <v>13</v>
      </c>
      <c r="G118" s="50"/>
      <c r="H118" s="50"/>
      <c r="I118" s="50"/>
      <c r="J118" s="50"/>
      <c r="K118" s="50"/>
      <c r="L118" s="50"/>
      <c r="M118" s="50"/>
      <c r="N118" s="50">
        <f>C118</f>
        <v>13</v>
      </c>
      <c r="O118" s="50"/>
      <c r="P118" s="50"/>
      <c r="Q118" s="49"/>
      <c r="R118" s="61">
        <v>14</v>
      </c>
      <c r="S118" s="61">
        <f t="shared" si="25"/>
        <v>13</v>
      </c>
      <c r="T118" s="61"/>
      <c r="U118" s="61"/>
      <c r="V118" s="61"/>
      <c r="W118" s="61"/>
      <c r="X118" s="61"/>
      <c r="Y118" s="61"/>
      <c r="Z118" s="61"/>
      <c r="AA118" s="61">
        <f>C118</f>
        <v>13</v>
      </c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49"/>
      <c r="AN118" s="24">
        <f t="shared" si="23"/>
        <v>40</v>
      </c>
      <c r="AP118" s="7">
        <f t="shared" si="15"/>
        <v>3.0769230769230771</v>
      </c>
    </row>
    <row r="119" spans="1:42" ht="13.95" customHeight="1" x14ac:dyDescent="0.3">
      <c r="A119" s="47">
        <v>38473</v>
      </c>
      <c r="B119" s="32" t="s">
        <v>101</v>
      </c>
      <c r="C119" s="49">
        <v>1.5</v>
      </c>
      <c r="D119" s="49"/>
      <c r="E119" s="50"/>
      <c r="F119" s="50">
        <f t="shared" si="24"/>
        <v>1.5</v>
      </c>
      <c r="G119" s="50"/>
      <c r="H119" s="50">
        <f>C119</f>
        <v>1.5</v>
      </c>
      <c r="I119" s="50"/>
      <c r="J119" s="50"/>
      <c r="K119" s="50"/>
      <c r="L119" s="50">
        <f>C119</f>
        <v>1.5</v>
      </c>
      <c r="M119" s="50">
        <f>C119</f>
        <v>1.5</v>
      </c>
      <c r="N119" s="50"/>
      <c r="O119" s="50"/>
      <c r="P119" s="50"/>
      <c r="Q119" s="49"/>
      <c r="R119" s="61"/>
      <c r="S119" s="61">
        <f t="shared" si="25"/>
        <v>1.5</v>
      </c>
      <c r="T119" s="61">
        <f>C119</f>
        <v>1.5</v>
      </c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55">
        <f>C119</f>
        <v>1.5</v>
      </c>
      <c r="AG119" s="61"/>
      <c r="AH119" s="61">
        <f>C119</f>
        <v>1.5</v>
      </c>
      <c r="AI119" s="61"/>
      <c r="AJ119" s="61"/>
      <c r="AK119" s="61"/>
      <c r="AL119" s="61"/>
      <c r="AM119" s="49"/>
      <c r="AN119" s="24">
        <f t="shared" si="23"/>
        <v>6</v>
      </c>
      <c r="AP119" s="7">
        <f t="shared" si="15"/>
        <v>4</v>
      </c>
    </row>
    <row r="120" spans="1:42" ht="13.95" customHeight="1" x14ac:dyDescent="0.3">
      <c r="A120" s="47">
        <v>38473</v>
      </c>
      <c r="B120" s="32" t="s">
        <v>99</v>
      </c>
      <c r="C120" s="49">
        <v>9.5</v>
      </c>
      <c r="D120" s="49"/>
      <c r="E120" s="50">
        <f>C120</f>
        <v>9.5</v>
      </c>
      <c r="F120" s="50">
        <f t="shared" si="24"/>
        <v>9.5</v>
      </c>
      <c r="G120" s="50"/>
      <c r="H120" s="50">
        <f>C120</f>
        <v>9.5</v>
      </c>
      <c r="I120" s="50"/>
      <c r="J120" s="50"/>
      <c r="K120" s="50"/>
      <c r="L120" s="50">
        <f>C120</f>
        <v>9.5</v>
      </c>
      <c r="M120" s="50">
        <f>C120</f>
        <v>9.5</v>
      </c>
      <c r="N120" s="50">
        <f>C120</f>
        <v>9.5</v>
      </c>
      <c r="O120" s="50"/>
      <c r="P120" s="50"/>
      <c r="Q120" s="49"/>
      <c r="R120" s="61"/>
      <c r="S120" s="61">
        <f t="shared" si="25"/>
        <v>9.5</v>
      </c>
      <c r="T120" s="61">
        <f>C120</f>
        <v>9.5</v>
      </c>
      <c r="U120" s="55">
        <v>2</v>
      </c>
      <c r="V120" s="62">
        <f>C120</f>
        <v>9.5</v>
      </c>
      <c r="W120" s="61">
        <v>6.75</v>
      </c>
      <c r="X120" s="61"/>
      <c r="Y120" s="55">
        <v>4.75</v>
      </c>
      <c r="Z120" s="55"/>
      <c r="AA120" s="61">
        <v>2.75</v>
      </c>
      <c r="AB120" s="61"/>
      <c r="AC120" s="61"/>
      <c r="AD120" s="61">
        <f>C120</f>
        <v>9.5</v>
      </c>
      <c r="AE120" s="61"/>
      <c r="AF120" s="55">
        <v>5</v>
      </c>
      <c r="AG120" s="61">
        <v>2.75</v>
      </c>
      <c r="AH120" s="61">
        <v>4.75</v>
      </c>
      <c r="AI120" s="61"/>
      <c r="AJ120" s="61"/>
      <c r="AK120" s="61"/>
      <c r="AL120" s="61"/>
      <c r="AM120" s="49"/>
      <c r="AN120" s="24">
        <f t="shared" si="23"/>
        <v>57</v>
      </c>
      <c r="AP120" s="7">
        <f t="shared" si="15"/>
        <v>6</v>
      </c>
    </row>
    <row r="121" spans="1:42" ht="13.95" customHeight="1" x14ac:dyDescent="0.3">
      <c r="A121" s="47">
        <v>38473</v>
      </c>
      <c r="B121" s="32" t="s">
        <v>100</v>
      </c>
      <c r="C121" s="49">
        <v>11.3</v>
      </c>
      <c r="D121" s="49"/>
      <c r="E121" s="50">
        <v>6.6</v>
      </c>
      <c r="F121" s="50">
        <f t="shared" si="24"/>
        <v>11.3</v>
      </c>
      <c r="G121" s="50"/>
      <c r="H121" s="50">
        <v>6.6</v>
      </c>
      <c r="I121" s="50"/>
      <c r="J121" s="50"/>
      <c r="K121" s="50"/>
      <c r="L121" s="50">
        <v>6.6</v>
      </c>
      <c r="M121" s="50">
        <v>6.6</v>
      </c>
      <c r="N121" s="50"/>
      <c r="O121" s="50"/>
      <c r="P121" s="50"/>
      <c r="Q121" s="49"/>
      <c r="R121" s="61">
        <v>4.9000000000000004</v>
      </c>
      <c r="S121" s="61">
        <f t="shared" si="25"/>
        <v>11.3</v>
      </c>
      <c r="T121" s="55">
        <v>6.6</v>
      </c>
      <c r="U121" s="55"/>
      <c r="V121" s="55"/>
      <c r="W121" s="61"/>
      <c r="X121" s="61"/>
      <c r="Y121" s="55">
        <v>1.7</v>
      </c>
      <c r="Z121" s="55"/>
      <c r="AA121" s="55"/>
      <c r="AB121" s="55"/>
      <c r="AC121" s="55"/>
      <c r="AD121" s="55"/>
      <c r="AE121" s="55"/>
      <c r="AF121" s="55">
        <v>6.6</v>
      </c>
      <c r="AG121" s="55"/>
      <c r="AH121" s="55"/>
      <c r="AI121" s="55">
        <v>6.6</v>
      </c>
      <c r="AJ121" s="55"/>
      <c r="AK121" s="61"/>
      <c r="AL121" s="61"/>
      <c r="AM121" s="49"/>
      <c r="AN121" s="24">
        <f t="shared" si="23"/>
        <v>37.700000000000003</v>
      </c>
      <c r="AP121" s="7">
        <f t="shared" si="15"/>
        <v>3.336283185840708</v>
      </c>
    </row>
    <row r="122" spans="1:42" ht="13.95" customHeight="1" x14ac:dyDescent="0.3">
      <c r="A122" s="47">
        <v>38504</v>
      </c>
      <c r="B122" s="48" t="s">
        <v>102</v>
      </c>
      <c r="C122" s="49">
        <v>0.5</v>
      </c>
      <c r="D122" s="49"/>
      <c r="E122" s="50"/>
      <c r="F122" s="50">
        <f t="shared" si="24"/>
        <v>0.5</v>
      </c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49"/>
      <c r="R122" s="61"/>
      <c r="S122" s="61">
        <f t="shared" si="25"/>
        <v>0.5</v>
      </c>
      <c r="T122" s="61"/>
      <c r="U122" s="61"/>
      <c r="V122" s="62">
        <f>C122</f>
        <v>0.5</v>
      </c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49"/>
      <c r="AN122" s="24">
        <f>SUM(E122:N122)</f>
        <v>0.5</v>
      </c>
      <c r="AP122" s="7">
        <f t="shared" si="15"/>
        <v>1</v>
      </c>
    </row>
    <row r="123" spans="1:42" ht="13.95" customHeight="1" x14ac:dyDescent="0.3">
      <c r="A123" s="47">
        <v>38504</v>
      </c>
      <c r="B123" s="32" t="s">
        <v>77</v>
      </c>
      <c r="C123" s="49">
        <v>6.5</v>
      </c>
      <c r="D123" s="49"/>
      <c r="E123" s="50"/>
      <c r="F123" s="50">
        <v>1</v>
      </c>
      <c r="G123" s="50"/>
      <c r="H123" s="50">
        <v>1</v>
      </c>
      <c r="I123" s="50"/>
      <c r="J123" s="50"/>
      <c r="K123" s="50">
        <f>C123</f>
        <v>6.5</v>
      </c>
      <c r="L123" s="50">
        <v>1</v>
      </c>
      <c r="M123" s="50">
        <v>1</v>
      </c>
      <c r="N123" s="50">
        <v>1</v>
      </c>
      <c r="O123" s="50"/>
      <c r="P123" s="50"/>
      <c r="Q123" s="49"/>
      <c r="R123" s="61"/>
      <c r="S123" s="61">
        <v>1</v>
      </c>
      <c r="T123" s="61">
        <v>1</v>
      </c>
      <c r="U123" s="61"/>
      <c r="V123" s="61"/>
      <c r="W123" s="61"/>
      <c r="X123" s="61"/>
      <c r="Y123" s="61"/>
      <c r="Z123" s="61"/>
      <c r="AA123" s="61"/>
      <c r="AB123" s="61"/>
      <c r="AC123" s="61">
        <f>C123</f>
        <v>6.5</v>
      </c>
      <c r="AD123" s="61"/>
      <c r="AE123" s="61"/>
      <c r="AF123" s="61">
        <v>1</v>
      </c>
      <c r="AG123" s="61">
        <v>1</v>
      </c>
      <c r="AH123" s="61"/>
      <c r="AI123" s="61"/>
      <c r="AJ123" s="61"/>
      <c r="AK123" s="61"/>
      <c r="AL123" s="61"/>
      <c r="AM123" s="49"/>
      <c r="AN123" s="24">
        <f t="shared" si="23"/>
        <v>11.5</v>
      </c>
      <c r="AP123" s="7">
        <f t="shared" si="15"/>
        <v>1.7692307692307692</v>
      </c>
    </row>
    <row r="124" spans="1:42" ht="13.95" customHeight="1" x14ac:dyDescent="0.3">
      <c r="A124" s="47">
        <v>38534</v>
      </c>
      <c r="B124" s="48" t="s">
        <v>112</v>
      </c>
      <c r="C124" s="49">
        <v>11</v>
      </c>
      <c r="D124" s="49"/>
      <c r="E124" s="50">
        <f>C124</f>
        <v>11</v>
      </c>
      <c r="F124" s="50">
        <v>16</v>
      </c>
      <c r="G124" s="50"/>
      <c r="H124" s="50"/>
      <c r="I124" s="50"/>
      <c r="J124" s="50"/>
      <c r="K124" s="50"/>
      <c r="L124" s="50"/>
      <c r="M124" s="50"/>
      <c r="N124" s="50">
        <f>C124</f>
        <v>11</v>
      </c>
      <c r="O124" s="50"/>
      <c r="P124" s="50"/>
      <c r="Q124" s="49"/>
      <c r="R124" s="61">
        <f>C124</f>
        <v>11</v>
      </c>
      <c r="S124" s="61">
        <v>16</v>
      </c>
      <c r="T124" s="61"/>
      <c r="U124" s="61"/>
      <c r="V124" s="62">
        <v>16</v>
      </c>
      <c r="W124" s="61"/>
      <c r="X124" s="61"/>
      <c r="Y124" s="61"/>
      <c r="Z124" s="61"/>
      <c r="AA124" s="61">
        <f>C124</f>
        <v>11</v>
      </c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49"/>
      <c r="AN124" s="24">
        <f>SUM(E124:N124)</f>
        <v>38</v>
      </c>
      <c r="AP124" s="7">
        <f t="shared" si="15"/>
        <v>3.4545454545454546</v>
      </c>
    </row>
    <row r="125" spans="1:42" ht="13.95" customHeight="1" x14ac:dyDescent="0.3">
      <c r="A125" s="47">
        <v>38534</v>
      </c>
      <c r="B125" s="48" t="s">
        <v>103</v>
      </c>
      <c r="C125" s="49">
        <v>3</v>
      </c>
      <c r="D125" s="49"/>
      <c r="E125" s="50"/>
      <c r="F125" s="50">
        <f>+C125</f>
        <v>3</v>
      </c>
      <c r="G125" s="50"/>
      <c r="H125" s="50">
        <f>C125</f>
        <v>3</v>
      </c>
      <c r="I125" s="50"/>
      <c r="J125" s="50"/>
      <c r="K125" s="50"/>
      <c r="L125" s="50"/>
      <c r="M125" s="50"/>
      <c r="N125" s="50"/>
      <c r="O125" s="50"/>
      <c r="P125" s="50"/>
      <c r="Q125" s="49"/>
      <c r="R125" s="61"/>
      <c r="S125" s="61">
        <f>+C125</f>
        <v>3</v>
      </c>
      <c r="T125" s="61">
        <f>+C125</f>
        <v>3</v>
      </c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49"/>
      <c r="AN125" s="24">
        <f t="shared" si="23"/>
        <v>6</v>
      </c>
      <c r="AP125" s="7">
        <f t="shared" si="15"/>
        <v>2</v>
      </c>
    </row>
    <row r="126" spans="1:42" ht="13.95" customHeight="1" x14ac:dyDescent="0.3">
      <c r="A126" s="47">
        <v>38534</v>
      </c>
      <c r="B126" s="48" t="s">
        <v>104</v>
      </c>
      <c r="C126" s="49">
        <v>6</v>
      </c>
      <c r="D126" s="49"/>
      <c r="E126" s="50"/>
      <c r="F126" s="50">
        <f>+C126</f>
        <v>6</v>
      </c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49"/>
      <c r="R126" s="61"/>
      <c r="S126" s="61">
        <f>+C126</f>
        <v>6</v>
      </c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49"/>
      <c r="AN126" s="24">
        <f t="shared" si="23"/>
        <v>6</v>
      </c>
      <c r="AP126" s="7">
        <f t="shared" si="15"/>
        <v>1</v>
      </c>
    </row>
    <row r="127" spans="1:42" ht="13.95" customHeight="1" x14ac:dyDescent="0.3">
      <c r="A127" s="47">
        <v>38565</v>
      </c>
      <c r="B127" s="48" t="s">
        <v>121</v>
      </c>
      <c r="C127" s="49">
        <v>10</v>
      </c>
      <c r="D127" s="49"/>
      <c r="E127" s="50"/>
      <c r="F127" s="50"/>
      <c r="G127" s="50"/>
      <c r="H127" s="50"/>
      <c r="I127" s="50"/>
      <c r="J127" s="50"/>
      <c r="K127" s="50"/>
      <c r="L127" s="50">
        <f>$C127</f>
        <v>10</v>
      </c>
      <c r="M127" s="50">
        <f>$C127</f>
        <v>10</v>
      </c>
      <c r="N127" s="50"/>
      <c r="O127" s="50"/>
      <c r="P127" s="50"/>
      <c r="Q127" s="49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54">
        <f>$C127</f>
        <v>10</v>
      </c>
      <c r="AG127" s="54">
        <f>$C127</f>
        <v>10</v>
      </c>
      <c r="AH127" s="61"/>
      <c r="AI127" s="61"/>
      <c r="AJ127" s="61"/>
      <c r="AK127" s="61"/>
      <c r="AL127" s="61"/>
      <c r="AM127" s="49"/>
      <c r="AN127" s="24">
        <f t="shared" si="23"/>
        <v>20</v>
      </c>
      <c r="AP127" s="7">
        <f t="shared" si="15"/>
        <v>2</v>
      </c>
    </row>
    <row r="128" spans="1:42" ht="13.95" customHeight="1" x14ac:dyDescent="0.3">
      <c r="A128" s="47">
        <v>38565</v>
      </c>
      <c r="B128" s="48" t="s">
        <v>106</v>
      </c>
      <c r="C128" s="49">
        <v>14</v>
      </c>
      <c r="D128" s="49"/>
      <c r="E128" s="50"/>
      <c r="F128" s="50">
        <f>+C128</f>
        <v>14</v>
      </c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49"/>
      <c r="R128" s="61"/>
      <c r="S128" s="61"/>
      <c r="T128" s="61">
        <f>+C128</f>
        <v>14</v>
      </c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49"/>
      <c r="AN128" s="24">
        <f t="shared" si="23"/>
        <v>14</v>
      </c>
      <c r="AP128" s="7">
        <f t="shared" si="15"/>
        <v>1</v>
      </c>
    </row>
    <row r="129" spans="1:42" ht="13.95" customHeight="1" x14ac:dyDescent="0.3">
      <c r="A129" s="47">
        <v>38596</v>
      </c>
      <c r="B129" s="48" t="s">
        <v>105</v>
      </c>
      <c r="C129" s="49">
        <v>19</v>
      </c>
      <c r="D129" s="49"/>
      <c r="E129" s="50"/>
      <c r="F129" s="50">
        <f>+C129</f>
        <v>19</v>
      </c>
      <c r="G129" s="50"/>
      <c r="H129" s="50"/>
      <c r="I129" s="50"/>
      <c r="J129" s="50"/>
      <c r="K129" s="50"/>
      <c r="L129" s="50"/>
      <c r="M129" s="50"/>
      <c r="N129" s="50">
        <f>C129</f>
        <v>19</v>
      </c>
      <c r="O129" s="50"/>
      <c r="P129" s="50"/>
      <c r="Q129" s="49"/>
      <c r="R129" s="61"/>
      <c r="S129" s="61">
        <f>+C129</f>
        <v>19</v>
      </c>
      <c r="T129" s="61"/>
      <c r="U129" s="61"/>
      <c r="V129" s="62">
        <f>C129</f>
        <v>19</v>
      </c>
      <c r="W129" s="61">
        <f>C129</f>
        <v>19</v>
      </c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49"/>
      <c r="AN129" s="24">
        <f>SUM(E129:N129)</f>
        <v>38</v>
      </c>
      <c r="AP129" s="7">
        <f t="shared" si="15"/>
        <v>2</v>
      </c>
    </row>
    <row r="130" spans="1:42" ht="13.95" customHeight="1" x14ac:dyDescent="0.3">
      <c r="A130" s="47">
        <v>38596</v>
      </c>
      <c r="B130" s="48" t="s">
        <v>123</v>
      </c>
      <c r="C130" s="49">
        <v>26.4</v>
      </c>
      <c r="D130" s="49"/>
      <c r="E130" s="50"/>
      <c r="F130" s="50">
        <f>$C130</f>
        <v>26.4</v>
      </c>
      <c r="G130" s="50"/>
      <c r="H130" s="50">
        <f>$C130</f>
        <v>26.4</v>
      </c>
      <c r="I130" s="50"/>
      <c r="J130" s="50"/>
      <c r="K130" s="50"/>
      <c r="L130" s="50"/>
      <c r="M130" s="50"/>
      <c r="N130" s="50"/>
      <c r="O130" s="50"/>
      <c r="P130" s="50"/>
      <c r="Q130" s="49"/>
      <c r="R130" s="61"/>
      <c r="S130" s="54">
        <f>$C130</f>
        <v>26.4</v>
      </c>
      <c r="T130" s="54">
        <f>$C130</f>
        <v>26.4</v>
      </c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49"/>
      <c r="AN130" s="24">
        <f t="shared" si="23"/>
        <v>52.8</v>
      </c>
      <c r="AP130" s="7">
        <f t="shared" si="15"/>
        <v>2</v>
      </c>
    </row>
    <row r="131" spans="1:42" ht="6" customHeight="1" thickBot="1" x14ac:dyDescent="0.35">
      <c r="A131" s="47"/>
      <c r="B131" s="48"/>
      <c r="C131" s="49"/>
      <c r="D131" s="49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49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49"/>
      <c r="AN131" s="51"/>
    </row>
    <row r="132" spans="1:42" ht="14.4" thickBot="1" x14ac:dyDescent="0.35">
      <c r="A132" s="9" t="s">
        <v>96</v>
      </c>
      <c r="B132" s="34"/>
      <c r="C132" s="56">
        <f>SUM(C115:C130)</f>
        <v>138.69999999999999</v>
      </c>
      <c r="D132" s="56"/>
      <c r="E132" s="38">
        <f t="shared" ref="E132:N132" si="26">SUM(E115:E130)</f>
        <v>48.1</v>
      </c>
      <c r="F132" s="38">
        <f t="shared" si="26"/>
        <v>126.19999999999999</v>
      </c>
      <c r="G132" s="38"/>
      <c r="H132" s="38">
        <f t="shared" si="26"/>
        <v>53</v>
      </c>
      <c r="I132" s="38"/>
      <c r="J132" s="38"/>
      <c r="K132" s="38">
        <f t="shared" si="26"/>
        <v>6.5</v>
      </c>
      <c r="L132" s="38">
        <f t="shared" si="26"/>
        <v>28.6</v>
      </c>
      <c r="M132" s="38">
        <f t="shared" si="26"/>
        <v>28.6</v>
      </c>
      <c r="N132" s="38">
        <f t="shared" si="26"/>
        <v>60.5</v>
      </c>
      <c r="O132" s="38"/>
      <c r="P132" s="38"/>
      <c r="Q132" s="56"/>
      <c r="R132" s="63">
        <f t="shared" ref="R132:AK132" si="27">SUM(R115:R130)</f>
        <v>36.4</v>
      </c>
      <c r="S132" s="63">
        <f t="shared" si="27"/>
        <v>113.19999999999999</v>
      </c>
      <c r="T132" s="63">
        <f t="shared" si="27"/>
        <v>62</v>
      </c>
      <c r="U132" s="63">
        <f t="shared" si="27"/>
        <v>2</v>
      </c>
      <c r="V132" s="63">
        <f t="shared" si="27"/>
        <v>50</v>
      </c>
      <c r="W132" s="63">
        <f t="shared" si="27"/>
        <v>30.75</v>
      </c>
      <c r="X132" s="63"/>
      <c r="Y132" s="63">
        <f t="shared" si="27"/>
        <v>6.45</v>
      </c>
      <c r="Z132" s="63"/>
      <c r="AA132" s="63">
        <f t="shared" si="27"/>
        <v>27.75</v>
      </c>
      <c r="AB132" s="63"/>
      <c r="AC132" s="63">
        <f t="shared" si="27"/>
        <v>6.5</v>
      </c>
      <c r="AD132" s="63">
        <f t="shared" si="27"/>
        <v>9.5</v>
      </c>
      <c r="AE132" s="63"/>
      <c r="AF132" s="63">
        <f t="shared" si="27"/>
        <v>24.1</v>
      </c>
      <c r="AG132" s="63">
        <f t="shared" si="27"/>
        <v>13.75</v>
      </c>
      <c r="AH132" s="63">
        <f t="shared" si="27"/>
        <v>6.25</v>
      </c>
      <c r="AI132" s="63">
        <f t="shared" si="27"/>
        <v>6.6</v>
      </c>
      <c r="AJ132" s="63"/>
      <c r="AK132" s="63">
        <f t="shared" si="27"/>
        <v>0</v>
      </c>
      <c r="AL132" s="63"/>
      <c r="AM132" s="54"/>
      <c r="AN132" s="70">
        <f>SUM(E132:N132)</f>
        <v>351.5</v>
      </c>
      <c r="AP132" s="7">
        <f t="shared" si="15"/>
        <v>2.5342465753424661</v>
      </c>
    </row>
    <row r="133" spans="1:42" ht="6" customHeight="1" x14ac:dyDescent="0.3">
      <c r="A133" s="47"/>
      <c r="B133" s="48"/>
      <c r="C133" s="49"/>
      <c r="D133" s="49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49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49"/>
      <c r="AN133" s="51"/>
    </row>
    <row r="134" spans="1:42" s="41" customFormat="1" ht="5.25" customHeight="1" x14ac:dyDescent="0.3">
      <c r="A134" s="52"/>
      <c r="B134" s="53" t="s">
        <v>98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4"/>
      <c r="AN134" s="43"/>
      <c r="AP134" s="7"/>
    </row>
    <row r="135" spans="1:42" ht="13.95" customHeight="1" x14ac:dyDescent="0.3">
      <c r="A135" s="47">
        <v>38838</v>
      </c>
      <c r="B135" s="32" t="s">
        <v>108</v>
      </c>
      <c r="C135" s="49">
        <v>8</v>
      </c>
      <c r="D135" s="49"/>
      <c r="E135" s="50">
        <f t="shared" ref="E135:H139" si="28">$C135</f>
        <v>8</v>
      </c>
      <c r="F135" s="50">
        <f t="shared" si="28"/>
        <v>8</v>
      </c>
      <c r="G135" s="50"/>
      <c r="H135" s="50">
        <f t="shared" si="28"/>
        <v>8</v>
      </c>
      <c r="I135" s="50"/>
      <c r="J135" s="50"/>
      <c r="K135" s="50"/>
      <c r="L135" s="50">
        <f>$C135</f>
        <v>8</v>
      </c>
      <c r="M135" s="50">
        <f>$C135</f>
        <v>8</v>
      </c>
      <c r="N135" s="50"/>
      <c r="O135" s="50"/>
      <c r="P135" s="50"/>
      <c r="Q135" s="49"/>
      <c r="R135" s="54">
        <f>$C135</f>
        <v>8</v>
      </c>
      <c r="S135" s="54">
        <f>$C135</f>
        <v>8</v>
      </c>
      <c r="T135" s="54">
        <f>$C135</f>
        <v>8</v>
      </c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4">
        <f>$C135</f>
        <v>8</v>
      </c>
      <c r="AG135" s="54">
        <f>$C135</f>
        <v>8</v>
      </c>
      <c r="AH135" s="61"/>
      <c r="AI135" s="61"/>
      <c r="AJ135" s="61"/>
      <c r="AK135" s="61"/>
      <c r="AL135" s="61"/>
      <c r="AM135" s="49"/>
      <c r="AN135" s="24">
        <f t="shared" ref="AN135:AN145" si="29">SUM(E135:N135)</f>
        <v>40</v>
      </c>
      <c r="AP135" s="7">
        <f t="shared" ref="AP135:AP198" si="30">AN135/C135</f>
        <v>5</v>
      </c>
    </row>
    <row r="136" spans="1:42" ht="13.95" customHeight="1" x14ac:dyDescent="0.3">
      <c r="A136" s="47">
        <v>38838</v>
      </c>
      <c r="B136" s="32" t="s">
        <v>117</v>
      </c>
      <c r="C136" s="49">
        <v>8</v>
      </c>
      <c r="D136" s="49"/>
      <c r="E136" s="50">
        <f t="shared" si="28"/>
        <v>8</v>
      </c>
      <c r="F136" s="50">
        <f t="shared" si="28"/>
        <v>8</v>
      </c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49"/>
      <c r="R136" s="54">
        <f>$C136</f>
        <v>8</v>
      </c>
      <c r="S136" s="54">
        <f>$C136</f>
        <v>8</v>
      </c>
      <c r="T136" s="54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4"/>
      <c r="AG136" s="54"/>
      <c r="AH136" s="61"/>
      <c r="AI136" s="61"/>
      <c r="AJ136" s="61"/>
      <c r="AK136" s="61"/>
      <c r="AL136" s="61"/>
      <c r="AM136" s="49"/>
      <c r="AN136" s="24">
        <f t="shared" si="29"/>
        <v>16</v>
      </c>
      <c r="AP136" s="7">
        <f t="shared" si="30"/>
        <v>2</v>
      </c>
    </row>
    <row r="137" spans="1:42" ht="13.95" customHeight="1" x14ac:dyDescent="0.3">
      <c r="A137" s="47">
        <v>38838</v>
      </c>
      <c r="B137" s="32" t="s">
        <v>109</v>
      </c>
      <c r="C137" s="49">
        <v>3</v>
      </c>
      <c r="D137" s="49"/>
      <c r="E137" s="50">
        <f t="shared" si="28"/>
        <v>3</v>
      </c>
      <c r="F137" s="50">
        <f t="shared" si="28"/>
        <v>3</v>
      </c>
      <c r="G137" s="50"/>
      <c r="H137" s="50">
        <f t="shared" si="28"/>
        <v>3</v>
      </c>
      <c r="I137" s="50"/>
      <c r="J137" s="50"/>
      <c r="K137" s="50">
        <f>$C137</f>
        <v>3</v>
      </c>
      <c r="L137" s="50">
        <f>$C137</f>
        <v>3</v>
      </c>
      <c r="M137" s="50">
        <f>$C137</f>
        <v>3</v>
      </c>
      <c r="N137" s="50">
        <f>$C137</f>
        <v>3</v>
      </c>
      <c r="O137" s="50"/>
      <c r="P137" s="50"/>
      <c r="Q137" s="49"/>
      <c r="R137" s="61">
        <v>1.5</v>
      </c>
      <c r="S137" s="61">
        <v>3</v>
      </c>
      <c r="T137" s="61">
        <v>3</v>
      </c>
      <c r="U137" s="61">
        <v>1.5</v>
      </c>
      <c r="V137" s="61"/>
      <c r="W137" s="61">
        <v>1.5</v>
      </c>
      <c r="X137" s="61"/>
      <c r="Y137" s="61"/>
      <c r="Z137" s="61"/>
      <c r="AA137" s="61">
        <v>1.5</v>
      </c>
      <c r="AB137" s="61"/>
      <c r="AC137" s="61">
        <v>3</v>
      </c>
      <c r="AD137" s="61"/>
      <c r="AE137" s="61"/>
      <c r="AF137" s="61">
        <v>1.5</v>
      </c>
      <c r="AG137" s="61">
        <v>1.5</v>
      </c>
      <c r="AH137" s="61">
        <v>1.5</v>
      </c>
      <c r="AI137" s="61">
        <v>1.5</v>
      </c>
      <c r="AJ137" s="61"/>
      <c r="AK137" s="61"/>
      <c r="AL137" s="61"/>
      <c r="AM137" s="49"/>
      <c r="AN137" s="24">
        <f t="shared" si="29"/>
        <v>21</v>
      </c>
      <c r="AP137" s="7">
        <f t="shared" si="30"/>
        <v>7</v>
      </c>
    </row>
    <row r="138" spans="1:42" ht="13.95" customHeight="1" x14ac:dyDescent="0.3">
      <c r="A138" s="47">
        <v>38869</v>
      </c>
      <c r="B138" s="32" t="s">
        <v>118</v>
      </c>
      <c r="C138" s="49">
        <v>9</v>
      </c>
      <c r="D138" s="49"/>
      <c r="E138" s="50"/>
      <c r="F138" s="50">
        <f t="shared" si="28"/>
        <v>9</v>
      </c>
      <c r="G138" s="50"/>
      <c r="H138" s="50"/>
      <c r="I138" s="50"/>
      <c r="J138" s="50"/>
      <c r="K138" s="50"/>
      <c r="L138" s="50"/>
      <c r="M138" s="50"/>
      <c r="N138" s="50">
        <f>$C138</f>
        <v>9</v>
      </c>
      <c r="O138" s="50"/>
      <c r="P138" s="50"/>
      <c r="Q138" s="49"/>
      <c r="R138" s="61"/>
      <c r="S138" s="54">
        <f>$C138</f>
        <v>9</v>
      </c>
      <c r="T138" s="61"/>
      <c r="U138" s="61"/>
      <c r="V138" s="61"/>
      <c r="W138" s="54">
        <f>$C138</f>
        <v>9</v>
      </c>
      <c r="X138" s="54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49"/>
      <c r="AN138" s="24">
        <f t="shared" si="29"/>
        <v>18</v>
      </c>
      <c r="AP138" s="7">
        <f t="shared" si="30"/>
        <v>2</v>
      </c>
    </row>
    <row r="139" spans="1:42" ht="13.95" customHeight="1" x14ac:dyDescent="0.3">
      <c r="A139" s="47">
        <v>38869</v>
      </c>
      <c r="B139" s="32" t="s">
        <v>115</v>
      </c>
      <c r="C139" s="49">
        <v>8</v>
      </c>
      <c r="D139" s="49"/>
      <c r="E139" s="50"/>
      <c r="F139" s="50"/>
      <c r="G139" s="50"/>
      <c r="H139" s="50">
        <f t="shared" si="28"/>
        <v>8</v>
      </c>
      <c r="I139" s="50"/>
      <c r="J139" s="50"/>
      <c r="K139" s="50"/>
      <c r="L139" s="50"/>
      <c r="M139" s="50"/>
      <c r="N139" s="50"/>
      <c r="O139" s="50"/>
      <c r="P139" s="50"/>
      <c r="Q139" s="49"/>
      <c r="R139" s="61"/>
      <c r="S139" s="61"/>
      <c r="T139" s="54">
        <f>$C139</f>
        <v>8</v>
      </c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49"/>
      <c r="AN139" s="24">
        <f t="shared" si="29"/>
        <v>8</v>
      </c>
      <c r="AP139" s="7">
        <f t="shared" si="30"/>
        <v>1</v>
      </c>
    </row>
    <row r="140" spans="1:42" ht="13.95" customHeight="1" x14ac:dyDescent="0.3">
      <c r="A140" s="47">
        <v>38869</v>
      </c>
      <c r="B140" s="48" t="s">
        <v>102</v>
      </c>
      <c r="C140" s="49">
        <v>1</v>
      </c>
      <c r="D140" s="49"/>
      <c r="E140" s="50"/>
      <c r="F140" s="50"/>
      <c r="G140" s="50"/>
      <c r="H140" s="50">
        <f>$C140</f>
        <v>1</v>
      </c>
      <c r="I140" s="50"/>
      <c r="J140" s="50"/>
      <c r="K140" s="50"/>
      <c r="L140" s="50"/>
      <c r="M140" s="50"/>
      <c r="N140" s="50"/>
      <c r="O140" s="50"/>
      <c r="P140" s="50"/>
      <c r="Q140" s="49"/>
      <c r="R140" s="61"/>
      <c r="S140" s="61"/>
      <c r="T140" s="54">
        <f>$C140</f>
        <v>1</v>
      </c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49"/>
      <c r="AN140" s="24">
        <f t="shared" si="29"/>
        <v>1</v>
      </c>
      <c r="AP140" s="7">
        <f t="shared" si="30"/>
        <v>1</v>
      </c>
    </row>
    <row r="141" spans="1:42" ht="13.95" customHeight="1" x14ac:dyDescent="0.3">
      <c r="A141" s="47">
        <v>38899</v>
      </c>
      <c r="B141" s="48" t="s">
        <v>75</v>
      </c>
      <c r="C141" s="49">
        <v>4</v>
      </c>
      <c r="D141" s="49"/>
      <c r="E141" s="50"/>
      <c r="F141" s="50">
        <v>1</v>
      </c>
      <c r="G141" s="50"/>
      <c r="H141" s="50">
        <f>$C141</f>
        <v>4</v>
      </c>
      <c r="I141" s="50"/>
      <c r="J141" s="50"/>
      <c r="K141" s="50"/>
      <c r="L141" s="50"/>
      <c r="M141" s="50"/>
      <c r="N141" s="50"/>
      <c r="O141" s="50"/>
      <c r="P141" s="50"/>
      <c r="Q141" s="49"/>
      <c r="R141" s="61"/>
      <c r="S141" s="54">
        <v>1</v>
      </c>
      <c r="T141" s="54">
        <f>$C141</f>
        <v>4</v>
      </c>
      <c r="U141" s="54"/>
      <c r="V141" s="54"/>
      <c r="W141" s="54">
        <v>0</v>
      </c>
      <c r="X141" s="54"/>
      <c r="Y141" s="61"/>
      <c r="Z141" s="61"/>
      <c r="AA141" s="61">
        <v>0</v>
      </c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49"/>
      <c r="AN141" s="24">
        <f t="shared" si="29"/>
        <v>5</v>
      </c>
      <c r="AP141" s="7">
        <f t="shared" si="30"/>
        <v>1.25</v>
      </c>
    </row>
    <row r="142" spans="1:42" ht="13.95" customHeight="1" x14ac:dyDescent="0.3">
      <c r="A142" s="47">
        <v>38899</v>
      </c>
      <c r="B142" s="48" t="s">
        <v>119</v>
      </c>
      <c r="C142" s="49">
        <v>19</v>
      </c>
      <c r="D142" s="49"/>
      <c r="E142" s="50"/>
      <c r="F142" s="50">
        <f t="shared" ref="F142:F147" si="31">$C142</f>
        <v>19</v>
      </c>
      <c r="G142" s="50"/>
      <c r="H142" s="50"/>
      <c r="I142" s="50"/>
      <c r="J142" s="50"/>
      <c r="K142" s="50"/>
      <c r="L142" s="50"/>
      <c r="M142" s="50"/>
      <c r="N142" s="50">
        <f>$C142</f>
        <v>19</v>
      </c>
      <c r="O142" s="50"/>
      <c r="P142" s="50"/>
      <c r="Q142" s="49"/>
      <c r="R142" s="61"/>
      <c r="S142" s="54">
        <f t="shared" ref="S142:S147" si="32">$C142</f>
        <v>19</v>
      </c>
      <c r="T142" s="54"/>
      <c r="U142" s="54"/>
      <c r="V142" s="64">
        <f>$C142</f>
        <v>19</v>
      </c>
      <c r="W142" s="54">
        <f>$C142</f>
        <v>19</v>
      </c>
      <c r="X142" s="54"/>
      <c r="Y142" s="61"/>
      <c r="Z142" s="61"/>
      <c r="AA142" s="61"/>
      <c r="AB142" s="61"/>
      <c r="AC142" s="61"/>
      <c r="AD142" s="61"/>
      <c r="AE142" s="61"/>
      <c r="AF142" s="61" t="s">
        <v>120</v>
      </c>
      <c r="AG142" s="61" t="s">
        <v>120</v>
      </c>
      <c r="AH142" s="61" t="s">
        <v>120</v>
      </c>
      <c r="AI142" s="61" t="s">
        <v>120</v>
      </c>
      <c r="AJ142" s="61"/>
      <c r="AK142" s="61" t="s">
        <v>120</v>
      </c>
      <c r="AL142" s="61"/>
      <c r="AM142" s="49"/>
      <c r="AN142" s="24">
        <f t="shared" si="29"/>
        <v>38</v>
      </c>
      <c r="AP142" s="7">
        <f t="shared" si="30"/>
        <v>2</v>
      </c>
    </row>
    <row r="143" spans="1:42" ht="13.95" customHeight="1" x14ac:dyDescent="0.3">
      <c r="A143" s="47">
        <v>38899</v>
      </c>
      <c r="B143" s="32" t="s">
        <v>114</v>
      </c>
      <c r="C143" s="49">
        <v>3.5</v>
      </c>
      <c r="D143" s="49"/>
      <c r="E143" s="50"/>
      <c r="F143" s="50">
        <f t="shared" si="31"/>
        <v>3.5</v>
      </c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49"/>
      <c r="R143" s="61"/>
      <c r="S143" s="54">
        <f t="shared" si="32"/>
        <v>3.5</v>
      </c>
      <c r="T143" s="61"/>
      <c r="U143" s="55"/>
      <c r="V143" s="64">
        <f>$C143</f>
        <v>3.5</v>
      </c>
      <c r="W143" s="61"/>
      <c r="X143" s="61"/>
      <c r="Y143" s="61"/>
      <c r="Z143" s="61"/>
      <c r="AA143" s="61"/>
      <c r="AB143" s="61"/>
      <c r="AC143" s="61"/>
      <c r="AD143" s="61"/>
      <c r="AE143" s="61"/>
      <c r="AF143" s="55"/>
      <c r="AG143" s="61"/>
      <c r="AH143" s="61"/>
      <c r="AI143" s="61"/>
      <c r="AJ143" s="61"/>
      <c r="AK143" s="61"/>
      <c r="AL143" s="61"/>
      <c r="AM143" s="49"/>
      <c r="AN143" s="24">
        <f t="shared" si="29"/>
        <v>3.5</v>
      </c>
      <c r="AP143" s="7">
        <f t="shared" si="30"/>
        <v>1</v>
      </c>
    </row>
    <row r="144" spans="1:42" ht="13.95" customHeight="1" x14ac:dyDescent="0.3">
      <c r="A144" s="47">
        <v>38899</v>
      </c>
      <c r="B144" s="32" t="s">
        <v>113</v>
      </c>
      <c r="C144" s="49">
        <v>2</v>
      </c>
      <c r="D144" s="49"/>
      <c r="E144" s="50"/>
      <c r="F144" s="50">
        <f t="shared" si="31"/>
        <v>2</v>
      </c>
      <c r="G144" s="50"/>
      <c r="H144" s="50">
        <f>$C144</f>
        <v>2</v>
      </c>
      <c r="I144" s="50"/>
      <c r="J144" s="50"/>
      <c r="K144" s="50"/>
      <c r="L144" s="50"/>
      <c r="M144" s="50"/>
      <c r="N144" s="50"/>
      <c r="O144" s="50"/>
      <c r="P144" s="50"/>
      <c r="Q144" s="49"/>
      <c r="R144" s="61"/>
      <c r="S144" s="54">
        <f t="shared" si="32"/>
        <v>2</v>
      </c>
      <c r="T144" s="54">
        <f>$C144</f>
        <v>2</v>
      </c>
      <c r="U144" s="54"/>
      <c r="V144" s="54"/>
      <c r="W144" s="61"/>
      <c r="X144" s="61"/>
      <c r="Y144" s="55"/>
      <c r="Z144" s="55"/>
      <c r="AA144" s="61"/>
      <c r="AB144" s="61"/>
      <c r="AC144" s="61"/>
      <c r="AD144" s="61"/>
      <c r="AE144" s="61"/>
      <c r="AF144" s="55"/>
      <c r="AG144" s="61"/>
      <c r="AH144" s="61"/>
      <c r="AI144" s="61"/>
      <c r="AJ144" s="61"/>
      <c r="AK144" s="61"/>
      <c r="AL144" s="61"/>
      <c r="AM144" s="49"/>
      <c r="AN144" s="24">
        <f t="shared" si="29"/>
        <v>4</v>
      </c>
      <c r="AP144" s="7">
        <f t="shared" si="30"/>
        <v>2</v>
      </c>
    </row>
    <row r="145" spans="1:42" ht="13.95" customHeight="1" x14ac:dyDescent="0.3">
      <c r="A145" s="47">
        <v>38930</v>
      </c>
      <c r="B145" s="32" t="s">
        <v>110</v>
      </c>
      <c r="C145" s="49">
        <v>18.5</v>
      </c>
      <c r="D145" s="49"/>
      <c r="E145" s="50">
        <f>$C145</f>
        <v>18.5</v>
      </c>
      <c r="F145" s="50">
        <f t="shared" si="31"/>
        <v>18.5</v>
      </c>
      <c r="G145" s="50"/>
      <c r="H145" s="50"/>
      <c r="I145" s="50"/>
      <c r="J145" s="50"/>
      <c r="K145" s="50"/>
      <c r="L145" s="50"/>
      <c r="M145" s="50"/>
      <c r="N145" s="50">
        <f>$C145</f>
        <v>18.5</v>
      </c>
      <c r="O145" s="50"/>
      <c r="P145" s="50"/>
      <c r="Q145" s="49"/>
      <c r="R145" s="54">
        <f>$C145</f>
        <v>18.5</v>
      </c>
      <c r="S145" s="54">
        <f t="shared" si="32"/>
        <v>18.5</v>
      </c>
      <c r="T145" s="55"/>
      <c r="U145" s="55"/>
      <c r="V145" s="64">
        <f>$C145</f>
        <v>18.5</v>
      </c>
      <c r="W145" s="61"/>
      <c r="X145" s="61"/>
      <c r="Y145" s="55"/>
      <c r="Z145" s="55"/>
      <c r="AA145" s="54">
        <f>$C145</f>
        <v>18.5</v>
      </c>
      <c r="AB145" s="54"/>
      <c r="AC145" s="55"/>
      <c r="AD145" s="55"/>
      <c r="AE145" s="55"/>
      <c r="AF145" s="55"/>
      <c r="AG145" s="55"/>
      <c r="AH145" s="55"/>
      <c r="AI145" s="55"/>
      <c r="AJ145" s="55"/>
      <c r="AK145" s="61"/>
      <c r="AL145" s="61"/>
      <c r="AM145" s="49"/>
      <c r="AN145" s="24">
        <f t="shared" si="29"/>
        <v>55.5</v>
      </c>
      <c r="AP145" s="7">
        <f t="shared" si="30"/>
        <v>3</v>
      </c>
    </row>
    <row r="146" spans="1:42" ht="13.95" customHeight="1" x14ac:dyDescent="0.3">
      <c r="A146" s="47">
        <v>38930</v>
      </c>
      <c r="B146" s="48" t="s">
        <v>111</v>
      </c>
      <c r="C146" s="49">
        <v>6</v>
      </c>
      <c r="D146" s="49"/>
      <c r="E146" s="50"/>
      <c r="F146" s="50">
        <f t="shared" si="31"/>
        <v>6</v>
      </c>
      <c r="G146" s="50"/>
      <c r="H146" s="50">
        <f>$C146</f>
        <v>6</v>
      </c>
      <c r="I146" s="50"/>
      <c r="J146" s="50"/>
      <c r="K146" s="50"/>
      <c r="L146" s="50"/>
      <c r="M146" s="50"/>
      <c r="N146" s="50"/>
      <c r="O146" s="50"/>
      <c r="P146" s="50"/>
      <c r="Q146" s="49"/>
      <c r="R146" s="54"/>
      <c r="S146" s="54">
        <f t="shared" si="32"/>
        <v>6</v>
      </c>
      <c r="T146" s="54">
        <f>$C146</f>
        <v>6</v>
      </c>
      <c r="U146" s="55"/>
      <c r="V146" s="55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49"/>
      <c r="AN146" s="24">
        <f>SUM(E146:N146)</f>
        <v>12</v>
      </c>
      <c r="AP146" s="7">
        <f t="shared" si="30"/>
        <v>2</v>
      </c>
    </row>
    <row r="147" spans="1:42" ht="13.95" customHeight="1" x14ac:dyDescent="0.3">
      <c r="A147" s="47">
        <v>38961</v>
      </c>
      <c r="B147" s="32" t="s">
        <v>116</v>
      </c>
      <c r="C147" s="49">
        <v>21</v>
      </c>
      <c r="D147" s="49"/>
      <c r="E147" s="50"/>
      <c r="F147" s="50">
        <f t="shared" si="31"/>
        <v>21</v>
      </c>
      <c r="G147" s="50"/>
      <c r="H147" s="50">
        <f>$C147</f>
        <v>21</v>
      </c>
      <c r="I147" s="50"/>
      <c r="J147" s="50"/>
      <c r="K147" s="50"/>
      <c r="L147" s="50"/>
      <c r="M147" s="50"/>
      <c r="N147" s="50"/>
      <c r="O147" s="50"/>
      <c r="P147" s="50"/>
      <c r="Q147" s="49"/>
      <c r="R147" s="54"/>
      <c r="S147" s="54">
        <f t="shared" si="32"/>
        <v>21</v>
      </c>
      <c r="T147" s="54">
        <f>$C147</f>
        <v>21</v>
      </c>
      <c r="U147" s="55"/>
      <c r="V147" s="55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49"/>
      <c r="AN147" s="24">
        <f>SUM(E147:N147)</f>
        <v>42</v>
      </c>
      <c r="AP147" s="7">
        <f t="shared" si="30"/>
        <v>2</v>
      </c>
    </row>
    <row r="148" spans="1:42" ht="13.95" customHeight="1" x14ac:dyDescent="0.3">
      <c r="A148" s="47">
        <v>38991</v>
      </c>
      <c r="B148" s="32" t="s">
        <v>52</v>
      </c>
      <c r="C148" s="49">
        <v>4</v>
      </c>
      <c r="D148" s="49"/>
      <c r="E148" s="50"/>
      <c r="F148" s="50">
        <f>$C148</f>
        <v>4</v>
      </c>
      <c r="G148" s="50"/>
      <c r="H148" s="50">
        <f>$C148</f>
        <v>4</v>
      </c>
      <c r="I148" s="50"/>
      <c r="J148" s="50"/>
      <c r="K148" s="50"/>
      <c r="L148" s="50"/>
      <c r="M148" s="50"/>
      <c r="N148" s="50"/>
      <c r="O148" s="50"/>
      <c r="P148" s="50"/>
      <c r="Q148" s="49"/>
      <c r="R148" s="61"/>
      <c r="S148" s="72">
        <f>$C148</f>
        <v>4</v>
      </c>
      <c r="T148" s="54">
        <f>$C148</f>
        <v>4</v>
      </c>
      <c r="U148" s="55"/>
      <c r="V148" s="55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49"/>
      <c r="AN148" s="24">
        <f>SUM(E148:N148)</f>
        <v>8</v>
      </c>
      <c r="AP148" s="7">
        <f t="shared" si="30"/>
        <v>2</v>
      </c>
    </row>
    <row r="149" spans="1:42" ht="6" customHeight="1" thickBot="1" x14ac:dyDescent="0.35">
      <c r="A149" s="47"/>
      <c r="B149" s="48"/>
      <c r="C149" s="49"/>
      <c r="D149" s="49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49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49"/>
      <c r="AN149" s="51"/>
    </row>
    <row r="150" spans="1:42" ht="14.4" thickBot="1" x14ac:dyDescent="0.35">
      <c r="A150" s="9" t="s">
        <v>107</v>
      </c>
      <c r="B150" s="34"/>
      <c r="C150" s="56">
        <f>SUM(C134:C148)</f>
        <v>115</v>
      </c>
      <c r="D150" s="56"/>
      <c r="E150" s="38">
        <f t="shared" ref="E150:N150" si="33">SUM(E134:E148)</f>
        <v>37.5</v>
      </c>
      <c r="F150" s="38">
        <f t="shared" si="33"/>
        <v>103</v>
      </c>
      <c r="G150" s="38"/>
      <c r="H150" s="38">
        <f t="shared" si="33"/>
        <v>57</v>
      </c>
      <c r="I150" s="38"/>
      <c r="J150" s="38"/>
      <c r="K150" s="38">
        <f t="shared" si="33"/>
        <v>3</v>
      </c>
      <c r="L150" s="38">
        <f t="shared" si="33"/>
        <v>11</v>
      </c>
      <c r="M150" s="38">
        <f t="shared" si="33"/>
        <v>11</v>
      </c>
      <c r="N150" s="38">
        <f t="shared" si="33"/>
        <v>49.5</v>
      </c>
      <c r="O150" s="38"/>
      <c r="P150" s="38"/>
      <c r="Q150" s="56"/>
      <c r="R150" s="63">
        <f t="shared" ref="R150:AL150" si="34">SUM(R134:R148)</f>
        <v>36</v>
      </c>
      <c r="S150" s="63">
        <f t="shared" si="34"/>
        <v>103</v>
      </c>
      <c r="T150" s="63">
        <f t="shared" si="34"/>
        <v>57</v>
      </c>
      <c r="U150" s="63">
        <f t="shared" si="34"/>
        <v>1.5</v>
      </c>
      <c r="V150" s="63">
        <f t="shared" si="34"/>
        <v>41</v>
      </c>
      <c r="W150" s="63">
        <f t="shared" si="34"/>
        <v>29.5</v>
      </c>
      <c r="X150" s="63"/>
      <c r="Y150" s="63">
        <f t="shared" si="34"/>
        <v>0</v>
      </c>
      <c r="Z150" s="63"/>
      <c r="AA150" s="63">
        <f t="shared" si="34"/>
        <v>20</v>
      </c>
      <c r="AB150" s="63"/>
      <c r="AC150" s="63">
        <f t="shared" si="34"/>
        <v>3</v>
      </c>
      <c r="AD150" s="63">
        <f t="shared" si="34"/>
        <v>0</v>
      </c>
      <c r="AE150" s="63"/>
      <c r="AF150" s="63">
        <f t="shared" si="34"/>
        <v>9.5</v>
      </c>
      <c r="AG150" s="63">
        <f t="shared" si="34"/>
        <v>9.5</v>
      </c>
      <c r="AH150" s="63">
        <f t="shared" si="34"/>
        <v>1.5</v>
      </c>
      <c r="AI150" s="63">
        <f t="shared" si="34"/>
        <v>1.5</v>
      </c>
      <c r="AJ150" s="63">
        <f t="shared" si="34"/>
        <v>0</v>
      </c>
      <c r="AK150" s="63">
        <f t="shared" si="34"/>
        <v>0</v>
      </c>
      <c r="AL150" s="63">
        <f t="shared" si="34"/>
        <v>0</v>
      </c>
      <c r="AM150" s="54"/>
      <c r="AN150" s="70">
        <f>SUM(E150:N150)</f>
        <v>272</v>
      </c>
      <c r="AP150" s="7">
        <f t="shared" si="30"/>
        <v>2.3652173913043479</v>
      </c>
    </row>
    <row r="151" spans="1:42" ht="6" customHeight="1" x14ac:dyDescent="0.3">
      <c r="A151" s="47"/>
      <c r="B151" s="48"/>
      <c r="C151" s="49"/>
      <c r="D151" s="49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49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49"/>
      <c r="AN151" s="51"/>
    </row>
    <row r="152" spans="1:42" s="41" customFormat="1" ht="13.5" customHeight="1" x14ac:dyDescent="0.3">
      <c r="A152" s="52">
        <v>39173</v>
      </c>
      <c r="B152" s="53" t="s">
        <v>125</v>
      </c>
      <c r="C152" s="54">
        <v>10</v>
      </c>
      <c r="D152" s="54"/>
      <c r="E152" s="50">
        <f>$C152</f>
        <v>10</v>
      </c>
      <c r="F152" s="50"/>
      <c r="G152" s="50"/>
      <c r="H152" s="50"/>
      <c r="I152" s="50"/>
      <c r="J152" s="50"/>
      <c r="K152" s="50"/>
      <c r="L152" s="50">
        <f>$C152</f>
        <v>10</v>
      </c>
      <c r="M152" s="50">
        <f>$C152</f>
        <v>10</v>
      </c>
      <c r="N152" s="50"/>
      <c r="O152" s="50"/>
      <c r="P152" s="50"/>
      <c r="Q152" s="54"/>
      <c r="R152" s="54">
        <f>$C152</f>
        <v>10</v>
      </c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4">
        <f>$C152</f>
        <v>10</v>
      </c>
      <c r="AG152" s="54">
        <f>$C152</f>
        <v>10</v>
      </c>
      <c r="AH152" s="55"/>
      <c r="AI152" s="55"/>
      <c r="AJ152" s="55"/>
      <c r="AK152" s="55"/>
      <c r="AL152" s="55"/>
      <c r="AM152" s="54"/>
      <c r="AN152" s="24">
        <f>SUM(E152:N152)</f>
        <v>30</v>
      </c>
      <c r="AP152" s="7">
        <f t="shared" si="30"/>
        <v>3</v>
      </c>
    </row>
    <row r="153" spans="1:42" s="41" customFormat="1" ht="13.5" customHeight="1" x14ac:dyDescent="0.3">
      <c r="A153" s="52">
        <v>39173</v>
      </c>
      <c r="B153" s="53" t="s">
        <v>126</v>
      </c>
      <c r="C153" s="54">
        <v>9</v>
      </c>
      <c r="D153" s="54"/>
      <c r="E153" s="50">
        <f>$C153</f>
        <v>9</v>
      </c>
      <c r="F153" s="50">
        <f t="shared" ref="F153:F159" si="35">$C153</f>
        <v>9</v>
      </c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4"/>
      <c r="R153" s="54">
        <f>$C153</f>
        <v>9</v>
      </c>
      <c r="S153" s="55">
        <v>5</v>
      </c>
      <c r="T153" s="55"/>
      <c r="U153" s="55"/>
      <c r="V153" s="55"/>
      <c r="W153" s="55">
        <v>6</v>
      </c>
      <c r="X153" s="55"/>
      <c r="Y153" s="64">
        <v>7</v>
      </c>
      <c r="Z153" s="64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4"/>
      <c r="AN153" s="24">
        <f t="shared" ref="AN153:AN172" si="36">SUM(E153:N153)</f>
        <v>18</v>
      </c>
      <c r="AP153" s="7">
        <f t="shared" si="30"/>
        <v>2</v>
      </c>
    </row>
    <row r="154" spans="1:42" s="41" customFormat="1" ht="13.5" customHeight="1" x14ac:dyDescent="0.3">
      <c r="A154" s="52">
        <v>39173</v>
      </c>
      <c r="B154" s="32" t="s">
        <v>52</v>
      </c>
      <c r="C154" s="49">
        <v>4</v>
      </c>
      <c r="D154" s="49"/>
      <c r="E154" s="50"/>
      <c r="F154" s="50">
        <f t="shared" si="35"/>
        <v>4</v>
      </c>
      <c r="G154" s="50"/>
      <c r="H154" s="50">
        <f>$C154</f>
        <v>4</v>
      </c>
      <c r="I154" s="50"/>
      <c r="J154" s="50"/>
      <c r="K154" s="50"/>
      <c r="L154" s="50"/>
      <c r="M154" s="50"/>
      <c r="N154" s="50"/>
      <c r="O154" s="50"/>
      <c r="P154" s="50"/>
      <c r="Q154" s="49"/>
      <c r="R154" s="61"/>
      <c r="S154" s="54">
        <f t="shared" ref="R154:T161" si="37">$C154</f>
        <v>4</v>
      </c>
      <c r="T154" s="54">
        <f t="shared" si="37"/>
        <v>4</v>
      </c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4"/>
      <c r="AN154" s="24">
        <f t="shared" si="36"/>
        <v>8</v>
      </c>
      <c r="AP154" s="7">
        <f t="shared" si="30"/>
        <v>2</v>
      </c>
    </row>
    <row r="155" spans="1:42" s="41" customFormat="1" ht="13.5" customHeight="1" x14ac:dyDescent="0.3">
      <c r="A155" s="52">
        <v>39173</v>
      </c>
      <c r="B155" s="53" t="s">
        <v>128</v>
      </c>
      <c r="C155" s="54">
        <v>7</v>
      </c>
      <c r="D155" s="54"/>
      <c r="E155" s="50"/>
      <c r="F155" s="50">
        <f t="shared" si="35"/>
        <v>7</v>
      </c>
      <c r="G155" s="50"/>
      <c r="H155" s="50">
        <f>$C155</f>
        <v>7</v>
      </c>
      <c r="I155" s="50"/>
      <c r="J155" s="50"/>
      <c r="K155" s="50"/>
      <c r="L155" s="50"/>
      <c r="M155" s="50"/>
      <c r="N155" s="50"/>
      <c r="O155" s="50"/>
      <c r="P155" s="50"/>
      <c r="Q155" s="54"/>
      <c r="R155" s="55"/>
      <c r="S155" s="54">
        <f t="shared" si="37"/>
        <v>7</v>
      </c>
      <c r="T155" s="54">
        <f t="shared" si="37"/>
        <v>7</v>
      </c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4"/>
      <c r="AN155" s="24">
        <f t="shared" si="36"/>
        <v>14</v>
      </c>
      <c r="AP155" s="7">
        <f t="shared" si="30"/>
        <v>2</v>
      </c>
    </row>
    <row r="156" spans="1:42" s="41" customFormat="1" ht="13.5" customHeight="1" x14ac:dyDescent="0.3">
      <c r="A156" s="52">
        <v>39173</v>
      </c>
      <c r="B156" s="53" t="s">
        <v>127</v>
      </c>
      <c r="C156" s="54">
        <v>6.5</v>
      </c>
      <c r="D156" s="54"/>
      <c r="E156" s="50"/>
      <c r="F156" s="50">
        <f t="shared" si="35"/>
        <v>6.5</v>
      </c>
      <c r="G156" s="50"/>
      <c r="H156" s="50">
        <f>$C156</f>
        <v>6.5</v>
      </c>
      <c r="I156" s="50"/>
      <c r="J156" s="50"/>
      <c r="K156" s="50"/>
      <c r="L156" s="50"/>
      <c r="M156" s="50"/>
      <c r="N156" s="50"/>
      <c r="O156" s="50"/>
      <c r="P156" s="50"/>
      <c r="Q156" s="54"/>
      <c r="R156" s="55"/>
      <c r="S156" s="54">
        <f t="shared" si="37"/>
        <v>6.5</v>
      </c>
      <c r="T156" s="54">
        <f t="shared" si="37"/>
        <v>6.5</v>
      </c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4"/>
      <c r="AN156" s="24">
        <f t="shared" si="36"/>
        <v>13</v>
      </c>
      <c r="AP156" s="7">
        <f t="shared" si="30"/>
        <v>2</v>
      </c>
    </row>
    <row r="157" spans="1:42" s="41" customFormat="1" ht="13.5" customHeight="1" x14ac:dyDescent="0.3">
      <c r="A157" s="52">
        <v>39203</v>
      </c>
      <c r="B157" s="53" t="s">
        <v>129</v>
      </c>
      <c r="C157" s="54">
        <v>5.5</v>
      </c>
      <c r="D157" s="54"/>
      <c r="E157" s="50">
        <f>$C157</f>
        <v>5.5</v>
      </c>
      <c r="F157" s="50">
        <f t="shared" si="35"/>
        <v>5.5</v>
      </c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4"/>
      <c r="R157" s="54">
        <f t="shared" si="37"/>
        <v>5.5</v>
      </c>
      <c r="S157" s="54">
        <f t="shared" si="37"/>
        <v>5.5</v>
      </c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4"/>
      <c r="AN157" s="24">
        <f t="shared" si="36"/>
        <v>11</v>
      </c>
      <c r="AP157" s="7">
        <f t="shared" si="30"/>
        <v>2</v>
      </c>
    </row>
    <row r="158" spans="1:42" s="41" customFormat="1" ht="13.5" customHeight="1" x14ac:dyDescent="0.3">
      <c r="A158" s="52">
        <v>39234</v>
      </c>
      <c r="B158" s="53" t="s">
        <v>130</v>
      </c>
      <c r="C158" s="54">
        <v>9</v>
      </c>
      <c r="D158" s="54"/>
      <c r="E158" s="50"/>
      <c r="F158" s="50">
        <f t="shared" si="35"/>
        <v>9</v>
      </c>
      <c r="G158" s="50"/>
      <c r="H158" s="50">
        <f>$C158</f>
        <v>9</v>
      </c>
      <c r="I158" s="50"/>
      <c r="J158" s="50"/>
      <c r="K158" s="50"/>
      <c r="L158" s="50"/>
      <c r="M158" s="50"/>
      <c r="N158" s="50"/>
      <c r="O158" s="50"/>
      <c r="P158" s="50"/>
      <c r="Q158" s="54"/>
      <c r="R158" s="55"/>
      <c r="S158" s="54">
        <f t="shared" si="37"/>
        <v>9</v>
      </c>
      <c r="T158" s="54">
        <f t="shared" si="37"/>
        <v>9</v>
      </c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4"/>
      <c r="AN158" s="24">
        <f t="shared" si="36"/>
        <v>18</v>
      </c>
      <c r="AP158" s="7">
        <f t="shared" si="30"/>
        <v>2</v>
      </c>
    </row>
    <row r="159" spans="1:42" s="41" customFormat="1" ht="13.5" customHeight="1" x14ac:dyDescent="0.3">
      <c r="A159" s="52">
        <v>39234</v>
      </c>
      <c r="B159" s="32" t="s">
        <v>131</v>
      </c>
      <c r="C159" s="54">
        <v>9</v>
      </c>
      <c r="D159" s="54"/>
      <c r="E159" s="50">
        <f>$C159</f>
        <v>9</v>
      </c>
      <c r="F159" s="50">
        <f t="shared" si="35"/>
        <v>9</v>
      </c>
      <c r="G159" s="50"/>
      <c r="H159" s="50"/>
      <c r="I159" s="50"/>
      <c r="J159" s="50"/>
      <c r="K159" s="50"/>
      <c r="L159" s="50"/>
      <c r="M159" s="50"/>
      <c r="N159" s="50">
        <f>$C159</f>
        <v>9</v>
      </c>
      <c r="O159" s="50"/>
      <c r="P159" s="50"/>
      <c r="Q159" s="54"/>
      <c r="R159" s="54">
        <f t="shared" si="37"/>
        <v>9</v>
      </c>
      <c r="S159" s="54">
        <f t="shared" si="37"/>
        <v>9</v>
      </c>
      <c r="T159" s="55"/>
      <c r="U159" s="55"/>
      <c r="V159" s="55"/>
      <c r="W159" s="64">
        <f>$C159</f>
        <v>9</v>
      </c>
      <c r="X159" s="54"/>
      <c r="Y159" s="55"/>
      <c r="Z159" s="55"/>
      <c r="AA159" s="54">
        <f>$C159</f>
        <v>9</v>
      </c>
      <c r="AB159" s="54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4"/>
      <c r="AN159" s="24">
        <f t="shared" si="36"/>
        <v>27</v>
      </c>
      <c r="AP159" s="7">
        <f t="shared" si="30"/>
        <v>3</v>
      </c>
    </row>
    <row r="160" spans="1:42" s="41" customFormat="1" ht="13.5" customHeight="1" x14ac:dyDescent="0.3">
      <c r="A160" s="52">
        <v>39264</v>
      </c>
      <c r="B160" s="32" t="s">
        <v>133</v>
      </c>
      <c r="C160" s="54">
        <v>1</v>
      </c>
      <c r="D160" s="54"/>
      <c r="E160" s="50"/>
      <c r="F160" s="50"/>
      <c r="G160" s="50"/>
      <c r="H160" s="50"/>
      <c r="I160" s="50"/>
      <c r="J160" s="50"/>
      <c r="K160" s="50"/>
      <c r="L160" s="50">
        <f>$C160</f>
        <v>1</v>
      </c>
      <c r="M160" s="50">
        <f>$C160</f>
        <v>1</v>
      </c>
      <c r="N160" s="50"/>
      <c r="O160" s="50"/>
      <c r="P160" s="50"/>
      <c r="Q160" s="54"/>
      <c r="R160" s="54"/>
      <c r="S160" s="54"/>
      <c r="T160" s="55"/>
      <c r="U160" s="55"/>
      <c r="V160" s="55"/>
      <c r="W160" s="64"/>
      <c r="X160" s="54"/>
      <c r="Y160" s="55"/>
      <c r="Z160" s="55"/>
      <c r="AA160" s="54"/>
      <c r="AB160" s="54"/>
      <c r="AC160" s="55"/>
      <c r="AD160" s="55"/>
      <c r="AE160" s="55"/>
      <c r="AF160" s="54">
        <f>$C160</f>
        <v>1</v>
      </c>
      <c r="AG160" s="54">
        <f>$C160</f>
        <v>1</v>
      </c>
      <c r="AH160" s="55"/>
      <c r="AI160" s="55"/>
      <c r="AJ160" s="55"/>
      <c r="AK160" s="55"/>
      <c r="AL160" s="55"/>
      <c r="AM160" s="54"/>
      <c r="AN160" s="24">
        <f t="shared" si="36"/>
        <v>2</v>
      </c>
      <c r="AP160" s="7">
        <f t="shared" si="30"/>
        <v>2</v>
      </c>
    </row>
    <row r="161" spans="1:42" s="41" customFormat="1" ht="13.5" customHeight="1" x14ac:dyDescent="0.3">
      <c r="A161" s="52">
        <v>39295</v>
      </c>
      <c r="B161" s="53" t="s">
        <v>132</v>
      </c>
      <c r="C161" s="54">
        <v>2</v>
      </c>
      <c r="D161" s="54"/>
      <c r="E161" s="50">
        <f>$C161</f>
        <v>2</v>
      </c>
      <c r="F161" s="50"/>
      <c r="G161" s="50"/>
      <c r="H161" s="50"/>
      <c r="I161" s="50"/>
      <c r="J161" s="50"/>
      <c r="K161" s="50"/>
      <c r="L161" s="50">
        <f>$C161*2</f>
        <v>4</v>
      </c>
      <c r="M161" s="50">
        <f>$C161*2</f>
        <v>4</v>
      </c>
      <c r="N161" s="50"/>
      <c r="O161" s="50"/>
      <c r="P161" s="50"/>
      <c r="Q161" s="54"/>
      <c r="R161" s="54">
        <f t="shared" si="37"/>
        <v>2</v>
      </c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4">
        <f>$C161</f>
        <v>2</v>
      </c>
      <c r="AG161" s="54">
        <f>$C161</f>
        <v>2</v>
      </c>
      <c r="AH161" s="55"/>
      <c r="AI161" s="55"/>
      <c r="AJ161" s="55"/>
      <c r="AK161" s="55"/>
      <c r="AL161" s="55"/>
      <c r="AM161" s="54"/>
      <c r="AN161" s="24">
        <f t="shared" si="36"/>
        <v>10</v>
      </c>
      <c r="AP161" s="7">
        <f t="shared" si="30"/>
        <v>5</v>
      </c>
    </row>
    <row r="162" spans="1:42" s="41" customFormat="1" ht="13.5" customHeight="1" x14ac:dyDescent="0.3">
      <c r="A162" s="52">
        <v>39295</v>
      </c>
      <c r="B162" s="32" t="s">
        <v>81</v>
      </c>
      <c r="C162" s="54">
        <v>7.5</v>
      </c>
      <c r="D162" s="54"/>
      <c r="E162" s="50"/>
      <c r="F162" s="50">
        <f>$C162</f>
        <v>7.5</v>
      </c>
      <c r="G162" s="50"/>
      <c r="H162" s="50">
        <f>$C162</f>
        <v>7.5</v>
      </c>
      <c r="I162" s="50"/>
      <c r="J162" s="50"/>
      <c r="K162" s="50"/>
      <c r="L162" s="50"/>
      <c r="M162" s="50"/>
      <c r="N162" s="50"/>
      <c r="O162" s="50"/>
      <c r="P162" s="50"/>
      <c r="Q162" s="54"/>
      <c r="R162" s="55"/>
      <c r="S162" s="54">
        <f>$C162</f>
        <v>7.5</v>
      </c>
      <c r="T162" s="54">
        <f>$C162</f>
        <v>7.5</v>
      </c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4"/>
      <c r="AN162" s="24">
        <f t="shared" si="36"/>
        <v>15</v>
      </c>
      <c r="AP162" s="7">
        <f t="shared" si="30"/>
        <v>2</v>
      </c>
    </row>
    <row r="163" spans="1:42" s="41" customFormat="1" ht="13.5" customHeight="1" x14ac:dyDescent="0.3">
      <c r="A163" s="52"/>
      <c r="B163" s="73" t="s">
        <v>134</v>
      </c>
      <c r="C163" s="54"/>
      <c r="D163" s="5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4"/>
      <c r="R163" s="55"/>
      <c r="S163" s="54"/>
      <c r="T163" s="54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4"/>
      <c r="AN163" s="24">
        <f t="shared" si="36"/>
        <v>0</v>
      </c>
      <c r="AP163" s="7"/>
    </row>
    <row r="164" spans="1:42" s="41" customFormat="1" ht="13.5" customHeight="1" x14ac:dyDescent="0.3">
      <c r="A164" s="52">
        <v>39295</v>
      </c>
      <c r="B164" s="73" t="s">
        <v>135</v>
      </c>
      <c r="C164" s="54">
        <v>3.4</v>
      </c>
      <c r="D164" s="54"/>
      <c r="E164" s="50">
        <v>0.5</v>
      </c>
      <c r="F164" s="50">
        <f>$C164</f>
        <v>3.4</v>
      </c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4"/>
      <c r="R164" s="55">
        <v>0.5</v>
      </c>
      <c r="S164" s="54">
        <f t="shared" ref="S164:T170" si="38">$C164</f>
        <v>3.4</v>
      </c>
      <c r="T164" s="64">
        <f t="shared" si="38"/>
        <v>3.4</v>
      </c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4"/>
      <c r="AN164" s="24">
        <f t="shared" si="36"/>
        <v>3.9</v>
      </c>
      <c r="AP164" s="7">
        <f t="shared" si="30"/>
        <v>1.1470588235294117</v>
      </c>
    </row>
    <row r="165" spans="1:42" s="41" customFormat="1" ht="13.5" customHeight="1" x14ac:dyDescent="0.3">
      <c r="A165" s="52">
        <v>39295</v>
      </c>
      <c r="B165" s="73" t="s">
        <v>136</v>
      </c>
      <c r="C165" s="54">
        <v>7.2</v>
      </c>
      <c r="D165" s="54"/>
      <c r="E165" s="50">
        <f>$C165</f>
        <v>7.2</v>
      </c>
      <c r="F165" s="50">
        <f>$C165</f>
        <v>7.2</v>
      </c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4"/>
      <c r="R165" s="55"/>
      <c r="S165" s="54">
        <f t="shared" si="38"/>
        <v>7.2</v>
      </c>
      <c r="T165" s="64">
        <f t="shared" si="38"/>
        <v>7.2</v>
      </c>
      <c r="U165" s="55"/>
      <c r="V165" s="55">
        <v>4</v>
      </c>
      <c r="W165" s="55">
        <v>3</v>
      </c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4"/>
      <c r="AN165" s="24">
        <f t="shared" si="36"/>
        <v>14.4</v>
      </c>
      <c r="AP165" s="7">
        <f t="shared" si="30"/>
        <v>2</v>
      </c>
    </row>
    <row r="166" spans="1:42" s="41" customFormat="1" ht="13.5" customHeight="1" x14ac:dyDescent="0.3">
      <c r="A166" s="52">
        <v>39295</v>
      </c>
      <c r="B166" s="73" t="s">
        <v>137</v>
      </c>
      <c r="C166" s="54">
        <v>11.3</v>
      </c>
      <c r="D166" s="54"/>
      <c r="E166" s="50">
        <v>2.5</v>
      </c>
      <c r="F166" s="50">
        <f>$C166</f>
        <v>11.3</v>
      </c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4"/>
      <c r="R166" s="55"/>
      <c r="S166" s="54">
        <f t="shared" si="38"/>
        <v>11.3</v>
      </c>
      <c r="T166" s="64">
        <f t="shared" si="38"/>
        <v>11.3</v>
      </c>
      <c r="U166" s="55"/>
      <c r="V166" s="55"/>
      <c r="W166" s="55">
        <v>2.5</v>
      </c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4"/>
      <c r="AN166" s="24">
        <f t="shared" si="36"/>
        <v>13.8</v>
      </c>
      <c r="AP166" s="7">
        <f t="shared" si="30"/>
        <v>1.2212389380530972</v>
      </c>
    </row>
    <row r="167" spans="1:42" s="41" customFormat="1" ht="13.5" customHeight="1" x14ac:dyDescent="0.3">
      <c r="A167" s="52">
        <v>39295</v>
      </c>
      <c r="B167" s="73" t="s">
        <v>138</v>
      </c>
      <c r="C167" s="54">
        <v>4.5999999999999996</v>
      </c>
      <c r="D167" s="54"/>
      <c r="E167" s="50">
        <f>$C167</f>
        <v>4.5999999999999996</v>
      </c>
      <c r="F167" s="50">
        <f>$C167</f>
        <v>4.5999999999999996</v>
      </c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4"/>
      <c r="R167" s="55"/>
      <c r="S167" s="54">
        <f t="shared" si="38"/>
        <v>4.5999999999999996</v>
      </c>
      <c r="T167" s="64">
        <f t="shared" si="38"/>
        <v>4.5999999999999996</v>
      </c>
      <c r="U167" s="55"/>
      <c r="V167" s="55"/>
      <c r="W167" s="54">
        <f>$C167</f>
        <v>4.5999999999999996</v>
      </c>
      <c r="X167" s="54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4"/>
      <c r="AN167" s="24">
        <f t="shared" si="36"/>
        <v>9.1999999999999993</v>
      </c>
      <c r="AP167" s="7">
        <f t="shared" si="30"/>
        <v>2</v>
      </c>
    </row>
    <row r="168" spans="1:42" s="41" customFormat="1" ht="13.5" customHeight="1" x14ac:dyDescent="0.3">
      <c r="A168" s="52">
        <v>39295</v>
      </c>
      <c r="B168" s="73" t="s">
        <v>139</v>
      </c>
      <c r="C168" s="54">
        <v>3.4</v>
      </c>
      <c r="D168" s="54"/>
      <c r="E168" s="50">
        <f>$C168</f>
        <v>3.4</v>
      </c>
      <c r="F168" s="50">
        <f>$C168</f>
        <v>3.4</v>
      </c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4"/>
      <c r="R168" s="55"/>
      <c r="S168" s="54">
        <f t="shared" si="38"/>
        <v>3.4</v>
      </c>
      <c r="T168" s="64">
        <f t="shared" si="38"/>
        <v>3.4</v>
      </c>
      <c r="U168" s="55"/>
      <c r="V168" s="54">
        <f>$C168</f>
        <v>3.4</v>
      </c>
      <c r="W168" s="54"/>
      <c r="X168" s="54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4"/>
      <c r="AN168" s="24">
        <f t="shared" si="36"/>
        <v>6.8</v>
      </c>
      <c r="AP168" s="7">
        <f t="shared" si="30"/>
        <v>2</v>
      </c>
    </row>
    <row r="169" spans="1:42" s="41" customFormat="1" ht="13.5" customHeight="1" x14ac:dyDescent="0.3">
      <c r="A169" s="52">
        <v>39295</v>
      </c>
      <c r="B169" s="73" t="s">
        <v>140</v>
      </c>
      <c r="C169" s="54">
        <v>9.1999999999999993</v>
      </c>
      <c r="D169" s="54"/>
      <c r="E169" s="50">
        <f>$C169</f>
        <v>9.1999999999999993</v>
      </c>
      <c r="F169" s="50">
        <v>4.5</v>
      </c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4"/>
      <c r="R169" s="55">
        <v>4.5999999999999996</v>
      </c>
      <c r="S169" s="54">
        <v>4.5</v>
      </c>
      <c r="T169" s="64">
        <f t="shared" si="38"/>
        <v>9.1999999999999993</v>
      </c>
      <c r="U169" s="55"/>
      <c r="V169" s="55"/>
      <c r="W169" s="55"/>
      <c r="X169" s="55"/>
      <c r="Y169" s="55">
        <v>4.5999999999999996</v>
      </c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4"/>
      <c r="AN169" s="24">
        <f t="shared" si="36"/>
        <v>13.7</v>
      </c>
      <c r="AP169" s="7">
        <f t="shared" si="30"/>
        <v>1.4891304347826086</v>
      </c>
    </row>
    <row r="170" spans="1:42" s="41" customFormat="1" ht="13.5" customHeight="1" x14ac:dyDescent="0.3">
      <c r="A170" s="52">
        <v>39295</v>
      </c>
      <c r="B170" s="73" t="s">
        <v>141</v>
      </c>
      <c r="C170" s="54">
        <v>4.5</v>
      </c>
      <c r="D170" s="54"/>
      <c r="E170" s="50">
        <v>1</v>
      </c>
      <c r="F170" s="50">
        <f>$C170</f>
        <v>4.5</v>
      </c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4"/>
      <c r="R170" s="55"/>
      <c r="S170" s="54">
        <v>3</v>
      </c>
      <c r="T170" s="64">
        <f t="shared" si="38"/>
        <v>4.5</v>
      </c>
      <c r="U170" s="55"/>
      <c r="V170" s="55"/>
      <c r="W170" s="55">
        <v>1</v>
      </c>
      <c r="X170" s="55"/>
      <c r="Y170" s="55">
        <v>1.5</v>
      </c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4"/>
      <c r="AN170" s="24">
        <f t="shared" si="36"/>
        <v>5.5</v>
      </c>
      <c r="AP170" s="7">
        <f t="shared" si="30"/>
        <v>1.2222222222222223</v>
      </c>
    </row>
    <row r="171" spans="1:42" s="41" customFormat="1" ht="13.5" customHeight="1" x14ac:dyDescent="0.3">
      <c r="A171" s="52">
        <v>39295</v>
      </c>
      <c r="B171" s="32" t="s">
        <v>142</v>
      </c>
      <c r="C171" s="54">
        <v>6.5</v>
      </c>
      <c r="D171" s="54"/>
      <c r="E171" s="50">
        <f>$C171</f>
        <v>6.5</v>
      </c>
      <c r="F171" s="50"/>
      <c r="G171" s="50"/>
      <c r="H171" s="50"/>
      <c r="I171" s="50"/>
      <c r="J171" s="50"/>
      <c r="K171" s="50">
        <f>$C171</f>
        <v>6.5</v>
      </c>
      <c r="L171" s="50">
        <f>$C171</f>
        <v>6.5</v>
      </c>
      <c r="M171" s="50">
        <f>$C171</f>
        <v>6.5</v>
      </c>
      <c r="N171" s="50"/>
      <c r="O171" s="50"/>
      <c r="P171" s="50"/>
      <c r="Q171" s="54"/>
      <c r="R171" s="54">
        <f>$C171</f>
        <v>6.5</v>
      </c>
      <c r="S171" s="54"/>
      <c r="T171" s="54"/>
      <c r="U171" s="55"/>
      <c r="V171" s="55"/>
      <c r="W171" s="55"/>
      <c r="X171" s="55"/>
      <c r="Y171" s="55"/>
      <c r="Z171" s="55"/>
      <c r="AA171" s="55"/>
      <c r="AB171" s="55"/>
      <c r="AC171" s="54">
        <f>$C171</f>
        <v>6.5</v>
      </c>
      <c r="AD171" s="55"/>
      <c r="AE171" s="55"/>
      <c r="AF171" s="54">
        <f>$C171</f>
        <v>6.5</v>
      </c>
      <c r="AG171" s="54">
        <f>$C171</f>
        <v>6.5</v>
      </c>
      <c r="AH171" s="55"/>
      <c r="AI171" s="55"/>
      <c r="AJ171" s="55"/>
      <c r="AK171" s="55"/>
      <c r="AL171" s="55"/>
      <c r="AM171" s="54"/>
      <c r="AN171" s="24">
        <f t="shared" si="36"/>
        <v>26</v>
      </c>
      <c r="AP171" s="7">
        <f t="shared" si="30"/>
        <v>4</v>
      </c>
    </row>
    <row r="172" spans="1:42" s="41" customFormat="1" ht="13.5" customHeight="1" x14ac:dyDescent="0.3">
      <c r="A172" s="52">
        <v>39295</v>
      </c>
      <c r="B172" s="32" t="s">
        <v>143</v>
      </c>
      <c r="C172" s="54">
        <v>20.5</v>
      </c>
      <c r="D172" s="54"/>
      <c r="E172" s="50">
        <f>$C172</f>
        <v>20.5</v>
      </c>
      <c r="F172" s="50"/>
      <c r="G172" s="50"/>
      <c r="H172" s="50"/>
      <c r="I172" s="50"/>
      <c r="J172" s="50"/>
      <c r="K172" s="50">
        <f>$C172</f>
        <v>20.5</v>
      </c>
      <c r="L172" s="50"/>
      <c r="M172" s="50"/>
      <c r="N172" s="50"/>
      <c r="O172" s="50"/>
      <c r="P172" s="50"/>
      <c r="Q172" s="54"/>
      <c r="R172" s="54">
        <f>$C172</f>
        <v>20.5</v>
      </c>
      <c r="S172" s="54"/>
      <c r="T172" s="54"/>
      <c r="U172" s="55"/>
      <c r="V172" s="55"/>
      <c r="W172" s="55"/>
      <c r="X172" s="55"/>
      <c r="Y172" s="55"/>
      <c r="Z172" s="55"/>
      <c r="AA172" s="55"/>
      <c r="AB172" s="55"/>
      <c r="AC172" s="54">
        <f>$C172</f>
        <v>20.5</v>
      </c>
      <c r="AD172" s="55"/>
      <c r="AE172" s="55"/>
      <c r="AF172" s="55"/>
      <c r="AG172" s="55"/>
      <c r="AH172" s="55"/>
      <c r="AI172" s="55"/>
      <c r="AJ172" s="55"/>
      <c r="AK172" s="55"/>
      <c r="AL172" s="55"/>
      <c r="AM172" s="54"/>
      <c r="AN172" s="24">
        <f t="shared" si="36"/>
        <v>41</v>
      </c>
      <c r="AP172" s="7">
        <f t="shared" si="30"/>
        <v>2</v>
      </c>
    </row>
    <row r="173" spans="1:42" s="41" customFormat="1" ht="4.5" customHeight="1" thickBot="1" x14ac:dyDescent="0.35">
      <c r="A173" s="52"/>
      <c r="B173" s="53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4"/>
      <c r="AN173" s="51"/>
      <c r="AP173" s="7"/>
    </row>
    <row r="174" spans="1:42" ht="14.4" thickBot="1" x14ac:dyDescent="0.35">
      <c r="A174" s="9" t="s">
        <v>124</v>
      </c>
      <c r="B174" s="34"/>
      <c r="C174" s="56">
        <f>SUM(C152:C172)</f>
        <v>141.10000000000002</v>
      </c>
      <c r="D174" s="56"/>
      <c r="E174" s="38">
        <f t="shared" ref="E174:AL174" si="39">SUM(E152:E172)</f>
        <v>90.9</v>
      </c>
      <c r="F174" s="38">
        <f t="shared" si="39"/>
        <v>96.399999999999991</v>
      </c>
      <c r="G174" s="38"/>
      <c r="H174" s="38">
        <f t="shared" si="39"/>
        <v>34</v>
      </c>
      <c r="I174" s="38"/>
      <c r="J174" s="38"/>
      <c r="K174" s="38">
        <f t="shared" si="39"/>
        <v>27</v>
      </c>
      <c r="L174" s="38">
        <f t="shared" si="39"/>
        <v>21.5</v>
      </c>
      <c r="M174" s="38">
        <f t="shared" si="39"/>
        <v>21.5</v>
      </c>
      <c r="N174" s="38">
        <f t="shared" si="39"/>
        <v>9</v>
      </c>
      <c r="O174" s="38"/>
      <c r="P174" s="38"/>
      <c r="Q174" s="56">
        <f t="shared" si="39"/>
        <v>0</v>
      </c>
      <c r="R174" s="56">
        <f t="shared" si="39"/>
        <v>67.599999999999994</v>
      </c>
      <c r="S174" s="56">
        <f t="shared" si="39"/>
        <v>90.899999999999991</v>
      </c>
      <c r="T174" s="56">
        <f t="shared" si="39"/>
        <v>77.600000000000009</v>
      </c>
      <c r="U174" s="56">
        <f t="shared" si="39"/>
        <v>0</v>
      </c>
      <c r="V174" s="56">
        <f t="shared" si="39"/>
        <v>7.4</v>
      </c>
      <c r="W174" s="56">
        <f t="shared" si="39"/>
        <v>26.1</v>
      </c>
      <c r="X174" s="56"/>
      <c r="Y174" s="56">
        <f t="shared" si="39"/>
        <v>13.1</v>
      </c>
      <c r="Z174" s="56"/>
      <c r="AA174" s="56">
        <f t="shared" si="39"/>
        <v>9</v>
      </c>
      <c r="AB174" s="56"/>
      <c r="AC174" s="56">
        <f t="shared" si="39"/>
        <v>27</v>
      </c>
      <c r="AD174" s="56">
        <f t="shared" si="39"/>
        <v>0</v>
      </c>
      <c r="AE174" s="56"/>
      <c r="AF174" s="56">
        <f t="shared" si="39"/>
        <v>19.5</v>
      </c>
      <c r="AG174" s="56">
        <f t="shared" si="39"/>
        <v>19.5</v>
      </c>
      <c r="AH174" s="56">
        <f t="shared" si="39"/>
        <v>0</v>
      </c>
      <c r="AI174" s="56">
        <f t="shared" si="39"/>
        <v>0</v>
      </c>
      <c r="AJ174" s="56">
        <f t="shared" si="39"/>
        <v>0</v>
      </c>
      <c r="AK174" s="56">
        <f t="shared" si="39"/>
        <v>0</v>
      </c>
      <c r="AL174" s="56">
        <f t="shared" si="39"/>
        <v>0</v>
      </c>
      <c r="AM174" s="54"/>
      <c r="AN174" s="70">
        <f>SUM(E174:N174)</f>
        <v>300.3</v>
      </c>
      <c r="AP174" s="7">
        <f t="shared" si="30"/>
        <v>2.1282778171509564</v>
      </c>
    </row>
    <row r="175" spans="1:42" s="41" customFormat="1" ht="3.75" customHeight="1" x14ac:dyDescent="0.3">
      <c r="A175" s="52"/>
      <c r="B175" s="53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4"/>
      <c r="AN175" s="24"/>
      <c r="AP175" s="7"/>
    </row>
    <row r="176" spans="1:42" s="41" customFormat="1" ht="13.5" customHeight="1" x14ac:dyDescent="0.3">
      <c r="A176" s="52">
        <v>39569</v>
      </c>
      <c r="B176" s="46" t="s">
        <v>144</v>
      </c>
      <c r="C176" s="54">
        <v>30.5</v>
      </c>
      <c r="D176" s="54"/>
      <c r="E176" s="50">
        <f>$C176</f>
        <v>30.5</v>
      </c>
      <c r="F176" s="50">
        <f>$C176</f>
        <v>30.5</v>
      </c>
      <c r="G176" s="50"/>
      <c r="H176" s="50"/>
      <c r="I176" s="50"/>
      <c r="J176" s="50"/>
      <c r="K176" s="50"/>
      <c r="L176" s="50">
        <v>12</v>
      </c>
      <c r="M176" s="50">
        <v>12</v>
      </c>
      <c r="N176" s="50"/>
      <c r="O176" s="50"/>
      <c r="P176" s="50"/>
      <c r="Q176" s="54"/>
      <c r="R176" s="54">
        <f>$C176</f>
        <v>30.5</v>
      </c>
      <c r="S176" s="54">
        <f>$C176</f>
        <v>30.5</v>
      </c>
      <c r="T176" s="54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>
        <v>12</v>
      </c>
      <c r="AG176" s="55">
        <v>12</v>
      </c>
      <c r="AH176" s="55"/>
      <c r="AI176" s="55"/>
      <c r="AJ176" s="55"/>
      <c r="AK176" s="55"/>
      <c r="AL176" s="55"/>
      <c r="AM176" s="54"/>
      <c r="AN176" s="24">
        <f t="shared" ref="AN176:AN181" si="40">SUM(E176:N176)</f>
        <v>85</v>
      </c>
      <c r="AP176" s="7">
        <f t="shared" si="30"/>
        <v>2.7868852459016393</v>
      </c>
    </row>
    <row r="177" spans="1:42" s="41" customFormat="1" ht="13.5" customHeight="1" x14ac:dyDescent="0.3">
      <c r="A177" s="52">
        <v>39569</v>
      </c>
      <c r="B177" s="46" t="s">
        <v>146</v>
      </c>
      <c r="C177" s="54">
        <v>12</v>
      </c>
      <c r="D177" s="54"/>
      <c r="E177" s="50"/>
      <c r="F177" s="50">
        <f t="shared" ref="F177:H179" si="41">$C177</f>
        <v>12</v>
      </c>
      <c r="G177" s="50"/>
      <c r="H177" s="50">
        <f t="shared" si="41"/>
        <v>12</v>
      </c>
      <c r="I177" s="50"/>
      <c r="J177" s="50"/>
      <c r="K177" s="50"/>
      <c r="L177" s="50"/>
      <c r="M177" s="50"/>
      <c r="N177" s="50"/>
      <c r="O177" s="50"/>
      <c r="P177" s="50"/>
      <c r="Q177" s="54"/>
      <c r="R177" s="54"/>
      <c r="S177" s="54">
        <f>$C177</f>
        <v>12</v>
      </c>
      <c r="T177" s="54">
        <f>$C177</f>
        <v>12</v>
      </c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4"/>
      <c r="AN177" s="24">
        <f t="shared" si="40"/>
        <v>24</v>
      </c>
      <c r="AP177" s="7">
        <f t="shared" si="30"/>
        <v>2</v>
      </c>
    </row>
    <row r="178" spans="1:42" s="41" customFormat="1" ht="13.5" customHeight="1" x14ac:dyDescent="0.3">
      <c r="A178" s="52">
        <v>39569</v>
      </c>
      <c r="B178" s="46" t="s">
        <v>145</v>
      </c>
      <c r="C178" s="54">
        <v>7.5</v>
      </c>
      <c r="D178" s="54"/>
      <c r="E178" s="50">
        <f>$C178</f>
        <v>7.5</v>
      </c>
      <c r="F178" s="50">
        <f t="shared" si="41"/>
        <v>7.5</v>
      </c>
      <c r="G178" s="50"/>
      <c r="H178" s="50">
        <f t="shared" si="41"/>
        <v>7.5</v>
      </c>
      <c r="I178" s="50"/>
      <c r="J178" s="50"/>
      <c r="K178" s="50">
        <f>$C178</f>
        <v>7.5</v>
      </c>
      <c r="L178" s="50">
        <f>$C178</f>
        <v>7.5</v>
      </c>
      <c r="M178" s="50">
        <f>$C178</f>
        <v>7.5</v>
      </c>
      <c r="N178" s="50"/>
      <c r="O178" s="50"/>
      <c r="P178" s="50"/>
      <c r="Q178" s="54"/>
      <c r="R178" s="54">
        <v>6</v>
      </c>
      <c r="S178" s="54">
        <v>2</v>
      </c>
      <c r="T178" s="54">
        <v>8</v>
      </c>
      <c r="U178" s="55">
        <v>2</v>
      </c>
      <c r="V178" s="74">
        <v>2</v>
      </c>
      <c r="W178" s="74">
        <v>6</v>
      </c>
      <c r="X178" s="55"/>
      <c r="Y178" s="62">
        <v>2</v>
      </c>
      <c r="Z178" s="62"/>
      <c r="AA178" s="62">
        <v>6</v>
      </c>
      <c r="AB178" s="62"/>
      <c r="AC178" s="55">
        <v>6</v>
      </c>
      <c r="AD178" s="55">
        <v>2</v>
      </c>
      <c r="AE178" s="55"/>
      <c r="AF178" s="55">
        <v>6</v>
      </c>
      <c r="AG178" s="55">
        <v>6</v>
      </c>
      <c r="AH178" s="55"/>
      <c r="AI178" s="55"/>
      <c r="AJ178" s="55"/>
      <c r="AK178" s="55"/>
      <c r="AL178" s="55"/>
      <c r="AM178" s="54"/>
      <c r="AN178" s="24">
        <f t="shared" si="40"/>
        <v>45</v>
      </c>
      <c r="AP178" s="7">
        <f t="shared" si="30"/>
        <v>6</v>
      </c>
    </row>
    <row r="179" spans="1:42" s="41" customFormat="1" ht="13.5" customHeight="1" x14ac:dyDescent="0.3">
      <c r="A179" s="52">
        <v>39600</v>
      </c>
      <c r="B179" s="46" t="s">
        <v>147</v>
      </c>
      <c r="C179" s="54">
        <v>11</v>
      </c>
      <c r="D179" s="54"/>
      <c r="E179" s="50"/>
      <c r="F179" s="50">
        <f t="shared" si="41"/>
        <v>11</v>
      </c>
      <c r="G179" s="50"/>
      <c r="H179" s="50">
        <f t="shared" si="41"/>
        <v>11</v>
      </c>
      <c r="I179" s="50"/>
      <c r="J179" s="50"/>
      <c r="K179" s="50"/>
      <c r="L179" s="50"/>
      <c r="M179" s="50"/>
      <c r="N179" s="50"/>
      <c r="O179" s="50"/>
      <c r="P179" s="50"/>
      <c r="Q179" s="54"/>
      <c r="R179" s="55"/>
      <c r="S179" s="54">
        <f>$C179</f>
        <v>11</v>
      </c>
      <c r="T179" s="54">
        <f>$C179</f>
        <v>11</v>
      </c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4"/>
      <c r="AN179" s="24">
        <f t="shared" si="40"/>
        <v>22</v>
      </c>
      <c r="AP179" s="7">
        <f t="shared" si="30"/>
        <v>2</v>
      </c>
    </row>
    <row r="180" spans="1:42" s="41" customFormat="1" ht="13.5" customHeight="1" x14ac:dyDescent="0.3">
      <c r="A180" s="52">
        <v>39600</v>
      </c>
      <c r="B180" s="46" t="s">
        <v>150</v>
      </c>
      <c r="C180" s="54">
        <v>30</v>
      </c>
      <c r="D180" s="54"/>
      <c r="E180" s="50">
        <f>$C180</f>
        <v>30</v>
      </c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4"/>
      <c r="R180" s="55"/>
      <c r="S180" s="54">
        <f>$C180</f>
        <v>30</v>
      </c>
      <c r="T180" s="54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4"/>
      <c r="AN180" s="24">
        <f t="shared" si="40"/>
        <v>30</v>
      </c>
      <c r="AP180" s="7">
        <f t="shared" si="30"/>
        <v>1</v>
      </c>
    </row>
    <row r="181" spans="1:42" s="41" customFormat="1" ht="13.5" customHeight="1" x14ac:dyDescent="0.3">
      <c r="A181" s="52">
        <v>39600</v>
      </c>
      <c r="B181" s="46" t="s">
        <v>149</v>
      </c>
      <c r="C181" s="54">
        <v>12</v>
      </c>
      <c r="D181" s="54"/>
      <c r="E181" s="50"/>
      <c r="F181" s="50">
        <f>$C181</f>
        <v>12</v>
      </c>
      <c r="G181" s="50"/>
      <c r="H181" s="50">
        <f>$C181</f>
        <v>12</v>
      </c>
      <c r="I181" s="50"/>
      <c r="J181" s="50"/>
      <c r="K181" s="50"/>
      <c r="L181" s="50"/>
      <c r="M181" s="50"/>
      <c r="N181" s="50"/>
      <c r="O181" s="50"/>
      <c r="P181" s="50"/>
      <c r="Q181" s="54"/>
      <c r="R181" s="55"/>
      <c r="S181" s="54">
        <f>$C181</f>
        <v>12</v>
      </c>
      <c r="T181" s="54">
        <f>$C181</f>
        <v>12</v>
      </c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4"/>
      <c r="AN181" s="24">
        <f t="shared" si="40"/>
        <v>24</v>
      </c>
      <c r="AP181" s="7">
        <f t="shared" si="30"/>
        <v>2</v>
      </c>
    </row>
    <row r="182" spans="1:42" s="41" customFormat="1" ht="13.5" customHeight="1" x14ac:dyDescent="0.3">
      <c r="A182" s="52">
        <v>39600</v>
      </c>
      <c r="B182" s="46" t="s">
        <v>150</v>
      </c>
      <c r="C182" s="54">
        <v>1</v>
      </c>
      <c r="D182" s="54"/>
      <c r="E182" s="50">
        <f>$C182</f>
        <v>1</v>
      </c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4"/>
      <c r="R182" s="53" t="s">
        <v>151</v>
      </c>
      <c r="S182" s="54"/>
      <c r="T182" s="54"/>
      <c r="U182" s="55"/>
      <c r="V182" s="55"/>
      <c r="W182" s="55"/>
      <c r="X182" s="55"/>
      <c r="Y182" s="55"/>
      <c r="Z182" s="55"/>
      <c r="AA182" s="55"/>
      <c r="AB182" s="55"/>
      <c r="AC182" s="54"/>
      <c r="AD182" s="55"/>
      <c r="AE182" s="55"/>
      <c r="AF182" s="55"/>
      <c r="AG182" s="55"/>
      <c r="AH182" s="55"/>
      <c r="AI182" s="55"/>
      <c r="AJ182" s="55"/>
      <c r="AK182" s="55"/>
      <c r="AL182" s="55"/>
      <c r="AM182" s="54"/>
      <c r="AN182" s="24">
        <f t="shared" ref="AN182:AN189" si="42">SUM(E182:N182)</f>
        <v>1</v>
      </c>
      <c r="AP182" s="7">
        <f t="shared" si="30"/>
        <v>1</v>
      </c>
    </row>
    <row r="183" spans="1:42" s="41" customFormat="1" ht="13.5" customHeight="1" x14ac:dyDescent="0.3">
      <c r="A183" s="52">
        <v>39630</v>
      </c>
      <c r="B183" s="46" t="s">
        <v>152</v>
      </c>
      <c r="C183" s="54">
        <v>30.5</v>
      </c>
      <c r="D183" s="54"/>
      <c r="E183" s="50"/>
      <c r="F183" s="50">
        <f t="shared" ref="F183:F188" si="43">$C183</f>
        <v>30.5</v>
      </c>
      <c r="G183" s="50"/>
      <c r="H183" s="50">
        <f>$C183</f>
        <v>30.5</v>
      </c>
      <c r="I183" s="50"/>
      <c r="J183" s="50"/>
      <c r="K183" s="50"/>
      <c r="L183" s="50"/>
      <c r="M183" s="50"/>
      <c r="N183" s="50"/>
      <c r="O183" s="50"/>
      <c r="P183" s="50"/>
      <c r="Q183" s="54"/>
      <c r="R183" s="55"/>
      <c r="S183" s="54">
        <f>$C183</f>
        <v>30.5</v>
      </c>
      <c r="T183" s="54">
        <f>$C183</f>
        <v>30.5</v>
      </c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4"/>
      <c r="AN183" s="24">
        <f t="shared" si="42"/>
        <v>61</v>
      </c>
      <c r="AP183" s="7">
        <f t="shared" si="30"/>
        <v>2</v>
      </c>
    </row>
    <row r="184" spans="1:42" s="41" customFormat="1" ht="13.5" customHeight="1" x14ac:dyDescent="0.3">
      <c r="A184" s="52">
        <v>39630</v>
      </c>
      <c r="B184" s="32" t="s">
        <v>114</v>
      </c>
      <c r="C184" s="49">
        <v>3.5</v>
      </c>
      <c r="D184" s="54"/>
      <c r="E184" s="50"/>
      <c r="F184" s="50">
        <f t="shared" si="43"/>
        <v>3.5</v>
      </c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4"/>
      <c r="R184" s="55"/>
      <c r="S184" s="54">
        <f>$C184</f>
        <v>3.5</v>
      </c>
      <c r="T184" s="75">
        <f>$C184</f>
        <v>3.5</v>
      </c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4"/>
      <c r="AN184" s="24">
        <f t="shared" si="42"/>
        <v>3.5</v>
      </c>
      <c r="AP184" s="7">
        <f t="shared" si="30"/>
        <v>1</v>
      </c>
    </row>
    <row r="185" spans="1:42" s="41" customFormat="1" ht="13.5" customHeight="1" x14ac:dyDescent="0.3">
      <c r="A185" s="52">
        <v>39661</v>
      </c>
      <c r="B185" s="46" t="s">
        <v>153</v>
      </c>
      <c r="C185" s="54">
        <v>16.5</v>
      </c>
      <c r="D185" s="54"/>
      <c r="E185" s="50">
        <f>$C185</f>
        <v>16.5</v>
      </c>
      <c r="F185" s="50">
        <f t="shared" si="43"/>
        <v>16.5</v>
      </c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4"/>
      <c r="R185" s="54">
        <f>$C185</f>
        <v>16.5</v>
      </c>
      <c r="S185" s="54">
        <f>$C185</f>
        <v>16.5</v>
      </c>
      <c r="T185" s="54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4"/>
      <c r="AN185" s="24">
        <f t="shared" si="42"/>
        <v>33</v>
      </c>
      <c r="AP185" s="7">
        <f t="shared" si="30"/>
        <v>2</v>
      </c>
    </row>
    <row r="186" spans="1:42" s="41" customFormat="1" ht="13.5" customHeight="1" x14ac:dyDescent="0.3">
      <c r="A186" s="52">
        <v>39692</v>
      </c>
      <c r="B186" s="46" t="s">
        <v>125</v>
      </c>
      <c r="C186" s="54">
        <v>10</v>
      </c>
      <c r="D186" s="54"/>
      <c r="E186" s="50"/>
      <c r="F186" s="50">
        <f t="shared" si="43"/>
        <v>10</v>
      </c>
      <c r="G186" s="50"/>
      <c r="H186" s="50">
        <f>$C186</f>
        <v>10</v>
      </c>
      <c r="I186" s="50"/>
      <c r="J186" s="50"/>
      <c r="K186" s="50"/>
      <c r="L186" s="50"/>
      <c r="M186" s="50"/>
      <c r="N186" s="50"/>
      <c r="O186" s="50"/>
      <c r="P186" s="50"/>
      <c r="Q186" s="54"/>
      <c r="R186" s="54"/>
      <c r="S186" s="54">
        <f t="shared" ref="S186:T189" si="44">$C186</f>
        <v>10</v>
      </c>
      <c r="T186" s="54">
        <f t="shared" si="44"/>
        <v>10</v>
      </c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4"/>
      <c r="AN186" s="24">
        <f t="shared" si="42"/>
        <v>20</v>
      </c>
      <c r="AP186" s="7">
        <f t="shared" si="30"/>
        <v>2</v>
      </c>
    </row>
    <row r="187" spans="1:42" s="41" customFormat="1" ht="13.5" customHeight="1" x14ac:dyDescent="0.3">
      <c r="A187" s="52">
        <v>39692</v>
      </c>
      <c r="B187" s="46" t="s">
        <v>154</v>
      </c>
      <c r="C187" s="54">
        <v>8</v>
      </c>
      <c r="D187" s="54"/>
      <c r="E187" s="50"/>
      <c r="F187" s="50">
        <f t="shared" si="43"/>
        <v>8</v>
      </c>
      <c r="G187" s="50"/>
      <c r="H187" s="50">
        <f>$C187</f>
        <v>8</v>
      </c>
      <c r="I187" s="50"/>
      <c r="J187" s="50"/>
      <c r="K187" s="50"/>
      <c r="L187" s="50"/>
      <c r="M187" s="50"/>
      <c r="N187" s="50"/>
      <c r="O187" s="50"/>
      <c r="P187" s="50"/>
      <c r="Q187" s="54"/>
      <c r="R187" s="54"/>
      <c r="S187" s="54">
        <f t="shared" si="44"/>
        <v>8</v>
      </c>
      <c r="T187" s="54">
        <f t="shared" si="44"/>
        <v>8</v>
      </c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4"/>
      <c r="AN187" s="24">
        <f t="shared" si="42"/>
        <v>16</v>
      </c>
      <c r="AP187" s="7">
        <f t="shared" si="30"/>
        <v>2</v>
      </c>
    </row>
    <row r="188" spans="1:42" s="41" customFormat="1" ht="13.5" customHeight="1" x14ac:dyDescent="0.3">
      <c r="A188" s="52">
        <v>39722</v>
      </c>
      <c r="B188" s="46" t="s">
        <v>155</v>
      </c>
      <c r="C188" s="54">
        <v>70</v>
      </c>
      <c r="D188" s="54"/>
      <c r="E188" s="50"/>
      <c r="F188" s="50">
        <f t="shared" si="43"/>
        <v>70</v>
      </c>
      <c r="G188" s="50"/>
      <c r="H188" s="50">
        <f>$C188</f>
        <v>70</v>
      </c>
      <c r="I188" s="50"/>
      <c r="J188" s="50"/>
      <c r="K188" s="50"/>
      <c r="L188" s="50"/>
      <c r="M188" s="50"/>
      <c r="N188" s="50"/>
      <c r="O188" s="50"/>
      <c r="P188" s="50"/>
      <c r="Q188" s="54"/>
      <c r="R188" s="54"/>
      <c r="S188" s="54">
        <f t="shared" si="44"/>
        <v>70</v>
      </c>
      <c r="T188" s="54">
        <f t="shared" si="44"/>
        <v>70</v>
      </c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4"/>
      <c r="AN188" s="24">
        <f t="shared" si="42"/>
        <v>140</v>
      </c>
      <c r="AP188" s="7">
        <f t="shared" si="30"/>
        <v>2</v>
      </c>
    </row>
    <row r="189" spans="1:42" s="41" customFormat="1" ht="13.5" customHeight="1" x14ac:dyDescent="0.3">
      <c r="A189" s="52">
        <v>39783</v>
      </c>
      <c r="B189" s="46" t="s">
        <v>20</v>
      </c>
      <c r="C189" s="54">
        <v>0.5</v>
      </c>
      <c r="D189" s="54"/>
      <c r="E189" s="50"/>
      <c r="F189" s="50"/>
      <c r="G189" s="50"/>
      <c r="H189" s="50"/>
      <c r="I189" s="50">
        <f>$C189</f>
        <v>0.5</v>
      </c>
      <c r="J189" s="50"/>
      <c r="K189" s="50"/>
      <c r="L189" s="50"/>
      <c r="M189" s="50"/>
      <c r="N189" s="50"/>
      <c r="O189" s="50"/>
      <c r="P189" s="50"/>
      <c r="Q189" s="54"/>
      <c r="R189" s="54"/>
      <c r="S189" s="54"/>
      <c r="T189" s="54">
        <f t="shared" si="44"/>
        <v>0.5</v>
      </c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4"/>
      <c r="AN189" s="24">
        <f t="shared" si="42"/>
        <v>0.5</v>
      </c>
      <c r="AP189" s="7">
        <f t="shared" si="30"/>
        <v>1</v>
      </c>
    </row>
    <row r="190" spans="1:42" s="41" customFormat="1" ht="4.5" customHeight="1" thickBot="1" x14ac:dyDescent="0.35">
      <c r="A190" s="52"/>
      <c r="B190" s="53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4"/>
      <c r="AN190" s="51"/>
      <c r="AP190" s="7"/>
    </row>
    <row r="191" spans="1:42" ht="14.4" thickBot="1" x14ac:dyDescent="0.35">
      <c r="A191" s="9" t="s">
        <v>148</v>
      </c>
      <c r="B191" s="34"/>
      <c r="C191" s="56">
        <f>SUM(C176:C189)</f>
        <v>243</v>
      </c>
      <c r="D191" s="56">
        <f>SUM(D176:D188)</f>
        <v>0</v>
      </c>
      <c r="E191" s="38">
        <f>SUM(E176:E189)</f>
        <v>85.5</v>
      </c>
      <c r="F191" s="38">
        <f t="shared" ref="F191:M191" si="45">SUM(F176:F189)</f>
        <v>211.5</v>
      </c>
      <c r="G191" s="38"/>
      <c r="H191" s="38">
        <f t="shared" si="45"/>
        <v>161</v>
      </c>
      <c r="I191" s="38">
        <f t="shared" si="45"/>
        <v>0.5</v>
      </c>
      <c r="J191" s="38"/>
      <c r="K191" s="38">
        <f t="shared" si="45"/>
        <v>7.5</v>
      </c>
      <c r="L191" s="38">
        <f t="shared" si="45"/>
        <v>19.5</v>
      </c>
      <c r="M191" s="38">
        <f t="shared" si="45"/>
        <v>19.5</v>
      </c>
      <c r="N191" s="38"/>
      <c r="O191" s="38"/>
      <c r="P191" s="38"/>
      <c r="Q191" s="56">
        <f>SUM(Q176:Q188)</f>
        <v>0</v>
      </c>
      <c r="R191" s="56">
        <f>SUM(R176:R189)</f>
        <v>53</v>
      </c>
      <c r="S191" s="56">
        <f t="shared" ref="S191:AL191" si="46">SUM(S176:S189)</f>
        <v>236</v>
      </c>
      <c r="T191" s="56">
        <f t="shared" si="46"/>
        <v>165.5</v>
      </c>
      <c r="U191" s="56">
        <f t="shared" si="46"/>
        <v>2</v>
      </c>
      <c r="V191" s="56">
        <f t="shared" si="46"/>
        <v>2</v>
      </c>
      <c r="W191" s="56">
        <f t="shared" si="46"/>
        <v>6</v>
      </c>
      <c r="X191" s="56"/>
      <c r="Y191" s="56">
        <f t="shared" si="46"/>
        <v>2</v>
      </c>
      <c r="Z191" s="56"/>
      <c r="AA191" s="56">
        <f t="shared" si="46"/>
        <v>6</v>
      </c>
      <c r="AB191" s="56"/>
      <c r="AC191" s="56">
        <f t="shared" si="46"/>
        <v>6</v>
      </c>
      <c r="AD191" s="56">
        <f t="shared" si="46"/>
        <v>2</v>
      </c>
      <c r="AE191" s="56"/>
      <c r="AF191" s="56">
        <f t="shared" si="46"/>
        <v>18</v>
      </c>
      <c r="AG191" s="56">
        <f t="shared" si="46"/>
        <v>18</v>
      </c>
      <c r="AH191" s="56">
        <f t="shared" si="46"/>
        <v>0</v>
      </c>
      <c r="AI191" s="56">
        <f t="shared" si="46"/>
        <v>0</v>
      </c>
      <c r="AJ191" s="56">
        <f t="shared" si="46"/>
        <v>0</v>
      </c>
      <c r="AK191" s="56">
        <f t="shared" si="46"/>
        <v>0</v>
      </c>
      <c r="AL191" s="56">
        <f t="shared" si="46"/>
        <v>0</v>
      </c>
      <c r="AM191" s="54"/>
      <c r="AN191" s="70">
        <f>SUM(E191:N191)</f>
        <v>505</v>
      </c>
      <c r="AP191" s="7">
        <f t="shared" si="30"/>
        <v>2.0781893004115228</v>
      </c>
    </row>
    <row r="192" spans="1:42" s="41" customFormat="1" ht="3.75" customHeight="1" x14ac:dyDescent="0.3">
      <c r="A192" s="52"/>
      <c r="B192" s="53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4"/>
      <c r="AN192" s="51"/>
      <c r="AP192" s="7"/>
    </row>
    <row r="193" spans="1:42" s="41" customFormat="1" ht="13.5" customHeight="1" x14ac:dyDescent="0.3">
      <c r="A193" s="52">
        <v>39934</v>
      </c>
      <c r="B193" s="46" t="s">
        <v>158</v>
      </c>
      <c r="C193" s="54">
        <v>45.5</v>
      </c>
      <c r="D193" s="54"/>
      <c r="E193" s="50">
        <f>$C193</f>
        <v>45.5</v>
      </c>
      <c r="F193" s="50">
        <f>$C193</f>
        <v>45.5</v>
      </c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4"/>
      <c r="R193" s="54">
        <f>$C193</f>
        <v>45.5</v>
      </c>
      <c r="S193" s="54">
        <f>$C193</f>
        <v>45.5</v>
      </c>
      <c r="T193" s="54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4"/>
      <c r="AN193" s="24">
        <f t="shared" ref="AN193:AN210" si="47">SUM(E193:N193)</f>
        <v>91</v>
      </c>
      <c r="AP193" s="7">
        <f t="shared" si="30"/>
        <v>2</v>
      </c>
    </row>
    <row r="194" spans="1:42" s="41" customFormat="1" ht="13.5" customHeight="1" x14ac:dyDescent="0.3">
      <c r="A194" s="52">
        <v>39934</v>
      </c>
      <c r="B194" s="32" t="s">
        <v>159</v>
      </c>
      <c r="C194" s="54">
        <v>2</v>
      </c>
      <c r="D194" s="54"/>
      <c r="E194" s="50"/>
      <c r="F194" s="50">
        <f>$C194</f>
        <v>2</v>
      </c>
      <c r="G194" s="50"/>
      <c r="H194" s="50"/>
      <c r="I194" s="50">
        <f>$C194</f>
        <v>2</v>
      </c>
      <c r="J194" s="50"/>
      <c r="K194" s="50"/>
      <c r="L194" s="50"/>
      <c r="M194" s="50"/>
      <c r="N194" s="50"/>
      <c r="O194" s="50"/>
      <c r="P194" s="50"/>
      <c r="Q194" s="54"/>
      <c r="R194" s="54"/>
      <c r="S194" s="54">
        <f>$C194</f>
        <v>2</v>
      </c>
      <c r="T194" s="54">
        <f>$C194</f>
        <v>2</v>
      </c>
      <c r="U194" s="55"/>
      <c r="V194" s="55"/>
      <c r="W194" s="55"/>
      <c r="X194" s="55"/>
      <c r="Y194" s="55"/>
      <c r="Z194" s="55"/>
      <c r="AA194" s="64">
        <f>$C194</f>
        <v>2</v>
      </c>
      <c r="AB194" s="64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4"/>
      <c r="AN194" s="24">
        <f t="shared" si="47"/>
        <v>4</v>
      </c>
      <c r="AP194" s="7">
        <f t="shared" si="30"/>
        <v>2</v>
      </c>
    </row>
    <row r="195" spans="1:42" s="41" customFormat="1" ht="13.5" customHeight="1" x14ac:dyDescent="0.3">
      <c r="A195" s="52">
        <v>39934</v>
      </c>
      <c r="B195" s="32" t="s">
        <v>161</v>
      </c>
      <c r="C195" s="41">
        <v>4</v>
      </c>
      <c r="D195" s="54"/>
      <c r="E195" s="50">
        <f>$C195</f>
        <v>4</v>
      </c>
      <c r="F195" s="50">
        <f>$C195</f>
        <v>4</v>
      </c>
      <c r="G195" s="50"/>
      <c r="H195" s="50">
        <f>$C195</f>
        <v>4</v>
      </c>
      <c r="I195" s="50">
        <f>$C195</f>
        <v>4</v>
      </c>
      <c r="J195" s="50"/>
      <c r="K195" s="50"/>
      <c r="L195" s="50"/>
      <c r="M195" s="50"/>
      <c r="N195" s="50"/>
      <c r="O195" s="50"/>
      <c r="P195" s="50"/>
      <c r="Q195" s="54"/>
      <c r="R195" s="54"/>
      <c r="S195" s="54">
        <f>$C195</f>
        <v>4</v>
      </c>
      <c r="T195" s="54">
        <f>$C195</f>
        <v>4</v>
      </c>
      <c r="U195" s="55"/>
      <c r="V195" s="55"/>
      <c r="W195" s="54">
        <f>$C195</f>
        <v>4</v>
      </c>
      <c r="X195" s="54"/>
      <c r="Y195" s="55"/>
      <c r="Z195" s="55"/>
      <c r="AA195" s="64">
        <f>$C195</f>
        <v>4</v>
      </c>
      <c r="AB195" s="64"/>
      <c r="AC195" s="55"/>
      <c r="AD195" s="54">
        <f>$C195</f>
        <v>4</v>
      </c>
      <c r="AE195" s="54"/>
      <c r="AF195" s="55"/>
      <c r="AG195" s="55"/>
      <c r="AH195" s="55"/>
      <c r="AI195" s="55"/>
      <c r="AJ195" s="55"/>
      <c r="AK195" s="55"/>
      <c r="AL195" s="55"/>
      <c r="AM195" s="54"/>
      <c r="AN195" s="24">
        <f t="shared" si="47"/>
        <v>16</v>
      </c>
      <c r="AP195" s="7">
        <f t="shared" si="30"/>
        <v>4</v>
      </c>
    </row>
    <row r="196" spans="1:42" s="41" customFormat="1" ht="13.5" customHeight="1" x14ac:dyDescent="0.3">
      <c r="A196" s="52">
        <v>39934</v>
      </c>
      <c r="B196" s="32" t="s">
        <v>159</v>
      </c>
      <c r="C196" s="54">
        <v>2</v>
      </c>
      <c r="D196" s="54"/>
      <c r="E196" s="50"/>
      <c r="F196" s="50"/>
      <c r="G196" s="50"/>
      <c r="H196" s="50"/>
      <c r="I196" s="50"/>
      <c r="J196" s="50"/>
      <c r="K196" s="50">
        <f>$C196</f>
        <v>2</v>
      </c>
      <c r="L196" s="50">
        <f>$C196</f>
        <v>2</v>
      </c>
      <c r="M196" s="50">
        <f>$C196</f>
        <v>2</v>
      </c>
      <c r="N196" s="50"/>
      <c r="O196" s="50"/>
      <c r="P196" s="50"/>
      <c r="Q196" s="54"/>
      <c r="R196" s="55"/>
      <c r="S196" s="54"/>
      <c r="T196" s="54"/>
      <c r="U196" s="55"/>
      <c r="V196" s="55"/>
      <c r="W196" s="55"/>
      <c r="X196" s="55"/>
      <c r="Y196" s="55"/>
      <c r="Z196" s="55"/>
      <c r="AA196" s="55"/>
      <c r="AB196" s="55"/>
      <c r="AC196" s="54">
        <f>$C196</f>
        <v>2</v>
      </c>
      <c r="AD196" s="55"/>
      <c r="AE196" s="55"/>
      <c r="AF196" s="54">
        <f>$C196</f>
        <v>2</v>
      </c>
      <c r="AG196" s="55"/>
      <c r="AH196" s="54">
        <f>$C196</f>
        <v>2</v>
      </c>
      <c r="AI196" s="55"/>
      <c r="AJ196" s="55"/>
      <c r="AK196" s="55"/>
      <c r="AL196" s="55"/>
      <c r="AM196" s="54"/>
      <c r="AN196" s="24">
        <f t="shared" si="47"/>
        <v>6</v>
      </c>
      <c r="AP196" s="7">
        <f t="shared" si="30"/>
        <v>3</v>
      </c>
    </row>
    <row r="197" spans="1:42" s="41" customFormat="1" ht="13.5" customHeight="1" x14ac:dyDescent="0.3">
      <c r="A197" s="52">
        <v>39934</v>
      </c>
      <c r="B197" s="32" t="s">
        <v>160</v>
      </c>
      <c r="C197" s="54">
        <v>5</v>
      </c>
      <c r="D197" s="54"/>
      <c r="E197" s="50"/>
      <c r="F197" s="50"/>
      <c r="G197" s="50"/>
      <c r="H197" s="50"/>
      <c r="I197" s="50">
        <f>$C197</f>
        <v>5</v>
      </c>
      <c r="J197" s="50"/>
      <c r="K197" s="50"/>
      <c r="L197" s="50"/>
      <c r="M197" s="50"/>
      <c r="N197" s="50"/>
      <c r="O197" s="50"/>
      <c r="P197" s="50"/>
      <c r="Q197" s="54"/>
      <c r="R197" s="55"/>
      <c r="S197" s="54"/>
      <c r="T197" s="54">
        <f>$C197</f>
        <v>5</v>
      </c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4"/>
      <c r="AN197" s="24">
        <f t="shared" si="47"/>
        <v>5</v>
      </c>
      <c r="AP197" s="7">
        <f t="shared" si="30"/>
        <v>1</v>
      </c>
    </row>
    <row r="198" spans="1:42" s="41" customFormat="1" ht="13.5" customHeight="1" x14ac:dyDescent="0.3">
      <c r="A198" s="52">
        <v>39934</v>
      </c>
      <c r="B198" s="32" t="s">
        <v>162</v>
      </c>
      <c r="C198" s="54">
        <v>9</v>
      </c>
      <c r="D198" s="54"/>
      <c r="E198" s="50"/>
      <c r="F198" s="50">
        <f>$C198</f>
        <v>9</v>
      </c>
      <c r="G198" s="50"/>
      <c r="H198" s="50"/>
      <c r="I198" s="50">
        <f>$C198</f>
        <v>9</v>
      </c>
      <c r="J198" s="50"/>
      <c r="K198" s="50">
        <f>$C198</f>
        <v>9</v>
      </c>
      <c r="L198" s="50">
        <f>$C198</f>
        <v>9</v>
      </c>
      <c r="M198" s="50">
        <f>$C198</f>
        <v>9</v>
      </c>
      <c r="N198" s="50"/>
      <c r="O198" s="50"/>
      <c r="P198" s="50"/>
      <c r="Q198" s="54"/>
      <c r="R198" s="55">
        <v>1</v>
      </c>
      <c r="S198" s="54">
        <f>$C198</f>
        <v>9</v>
      </c>
      <c r="T198" s="54">
        <v>8</v>
      </c>
      <c r="U198" s="55">
        <v>3</v>
      </c>
      <c r="V198" s="55"/>
      <c r="W198" s="64">
        <f>$C198</f>
        <v>9</v>
      </c>
      <c r="X198" s="54"/>
      <c r="Y198" s="16"/>
      <c r="Z198" s="16"/>
      <c r="AA198" s="55"/>
      <c r="AB198" s="55"/>
      <c r="AC198" s="55">
        <v>8</v>
      </c>
      <c r="AD198" s="55"/>
      <c r="AE198" s="55"/>
      <c r="AF198" s="55">
        <v>5</v>
      </c>
      <c r="AG198" s="55">
        <v>2.5</v>
      </c>
      <c r="AH198" s="55"/>
      <c r="AI198" s="55"/>
      <c r="AJ198" s="55"/>
      <c r="AK198" s="55">
        <v>4</v>
      </c>
      <c r="AL198" s="55">
        <v>4</v>
      </c>
      <c r="AM198" s="54"/>
      <c r="AN198" s="24">
        <f t="shared" si="47"/>
        <v>45</v>
      </c>
      <c r="AP198" s="7">
        <f t="shared" si="30"/>
        <v>5</v>
      </c>
    </row>
    <row r="199" spans="1:42" s="41" customFormat="1" ht="13.5" customHeight="1" x14ac:dyDescent="0.3">
      <c r="A199" s="52">
        <v>39934</v>
      </c>
      <c r="B199" s="32" t="s">
        <v>159</v>
      </c>
      <c r="C199" s="54">
        <v>2</v>
      </c>
      <c r="D199" s="54"/>
      <c r="E199" s="50">
        <f>$C199</f>
        <v>2</v>
      </c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4"/>
      <c r="R199" s="53"/>
      <c r="S199" s="54"/>
      <c r="T199" s="54"/>
      <c r="U199" s="55"/>
      <c r="V199" s="54">
        <f>$C199</f>
        <v>2</v>
      </c>
      <c r="W199" s="55"/>
      <c r="X199" s="55"/>
      <c r="Y199" s="55"/>
      <c r="Z199" s="55"/>
      <c r="AA199" s="55"/>
      <c r="AB199" s="55"/>
      <c r="AC199" s="54"/>
      <c r="AD199" s="55"/>
      <c r="AE199" s="55"/>
      <c r="AF199" s="55"/>
      <c r="AG199" s="55"/>
      <c r="AH199" s="55"/>
      <c r="AI199" s="55"/>
      <c r="AJ199" s="55"/>
      <c r="AK199" s="55"/>
      <c r="AL199" s="55"/>
      <c r="AM199" s="54"/>
      <c r="AN199" s="24">
        <f t="shared" si="47"/>
        <v>2</v>
      </c>
      <c r="AP199" s="7">
        <f t="shared" ref="AP199:AP260" si="48">AN199/C199</f>
        <v>1</v>
      </c>
    </row>
    <row r="200" spans="1:42" s="41" customFormat="1" ht="13.5" customHeight="1" x14ac:dyDescent="0.3">
      <c r="A200" s="52">
        <v>39934</v>
      </c>
      <c r="B200" s="46" t="s">
        <v>42</v>
      </c>
      <c r="C200" s="54">
        <v>1</v>
      </c>
      <c r="D200" s="54"/>
      <c r="E200" s="50"/>
      <c r="F200" s="50"/>
      <c r="G200" s="50"/>
      <c r="H200" s="50"/>
      <c r="I200" s="50"/>
      <c r="J200" s="50"/>
      <c r="K200" s="50">
        <f>$C200</f>
        <v>1</v>
      </c>
      <c r="L200" s="50">
        <f>$C200</f>
        <v>1</v>
      </c>
      <c r="M200" s="50"/>
      <c r="N200" s="50"/>
      <c r="O200" s="50"/>
      <c r="P200" s="50"/>
      <c r="Q200" s="54"/>
      <c r="R200" s="55"/>
      <c r="S200" s="54"/>
      <c r="T200" s="54"/>
      <c r="U200" s="55"/>
      <c r="V200" s="55"/>
      <c r="W200" s="55"/>
      <c r="X200" s="55"/>
      <c r="Y200" s="55"/>
      <c r="Z200" s="55"/>
      <c r="AA200" s="55"/>
      <c r="AB200" s="55"/>
      <c r="AC200" s="54">
        <f>$C200</f>
        <v>1</v>
      </c>
      <c r="AD200" s="55"/>
      <c r="AE200" s="55"/>
      <c r="AF200" s="54">
        <f>$C200</f>
        <v>1</v>
      </c>
      <c r="AG200" s="55"/>
      <c r="AH200" s="55"/>
      <c r="AI200" s="55"/>
      <c r="AJ200" s="55"/>
      <c r="AK200" s="55"/>
      <c r="AL200" s="55"/>
      <c r="AM200" s="54"/>
      <c r="AN200" s="24">
        <f t="shared" si="47"/>
        <v>2</v>
      </c>
      <c r="AP200" s="7">
        <f t="shared" si="48"/>
        <v>2</v>
      </c>
    </row>
    <row r="201" spans="1:42" s="41" customFormat="1" ht="13.5" customHeight="1" x14ac:dyDescent="0.3">
      <c r="A201" s="52">
        <v>39934</v>
      </c>
      <c r="B201" s="46" t="s">
        <v>163</v>
      </c>
      <c r="C201" s="49">
        <v>17.7</v>
      </c>
      <c r="D201" s="54"/>
      <c r="E201" s="50"/>
      <c r="F201" s="50">
        <f>$C201</f>
        <v>17.7</v>
      </c>
      <c r="G201" s="50"/>
      <c r="H201" s="50"/>
      <c r="I201" s="50">
        <f>$C201</f>
        <v>17.7</v>
      </c>
      <c r="J201" s="50"/>
      <c r="K201" s="50"/>
      <c r="L201" s="50"/>
      <c r="M201" s="50"/>
      <c r="N201" s="50"/>
      <c r="O201" s="50"/>
      <c r="P201" s="50"/>
      <c r="Q201" s="54"/>
      <c r="R201" s="55"/>
      <c r="S201" s="54">
        <f>$C201</f>
        <v>17.7</v>
      </c>
      <c r="T201" s="54"/>
      <c r="U201" s="55"/>
      <c r="V201" s="54">
        <f>$C201</f>
        <v>17.7</v>
      </c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4"/>
      <c r="AN201" s="24">
        <f t="shared" si="47"/>
        <v>35.4</v>
      </c>
      <c r="AP201" s="7">
        <f t="shared" si="48"/>
        <v>2</v>
      </c>
    </row>
    <row r="202" spans="1:42" s="41" customFormat="1" ht="13.5" customHeight="1" x14ac:dyDescent="0.3">
      <c r="A202" s="52">
        <v>39965</v>
      </c>
      <c r="B202" s="46" t="s">
        <v>164</v>
      </c>
      <c r="C202" s="54">
        <v>32.700000000000003</v>
      </c>
      <c r="D202" s="54"/>
      <c r="E202" s="50">
        <f>$C202</f>
        <v>32.700000000000003</v>
      </c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4"/>
      <c r="R202" s="54">
        <v>3.7</v>
      </c>
      <c r="S202" s="54">
        <v>9.1999999999999993</v>
      </c>
      <c r="T202" s="54"/>
      <c r="U202" s="55"/>
      <c r="V202" s="55"/>
      <c r="W202" s="55"/>
      <c r="X202" s="55"/>
      <c r="Y202" s="55">
        <v>19.8</v>
      </c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4"/>
      <c r="AN202" s="24">
        <f t="shared" si="47"/>
        <v>32.700000000000003</v>
      </c>
      <c r="AP202" s="7">
        <f t="shared" si="48"/>
        <v>1</v>
      </c>
    </row>
    <row r="203" spans="1:42" s="41" customFormat="1" ht="13.5" customHeight="1" x14ac:dyDescent="0.3">
      <c r="A203" s="52">
        <v>40026</v>
      </c>
      <c r="B203" s="46" t="s">
        <v>165</v>
      </c>
      <c r="C203" s="54">
        <v>15</v>
      </c>
      <c r="D203" s="54"/>
      <c r="E203" s="50">
        <f>$C203</f>
        <v>15</v>
      </c>
      <c r="F203" s="50"/>
      <c r="G203" s="50"/>
      <c r="H203" s="50"/>
      <c r="I203" s="50"/>
      <c r="J203" s="50"/>
      <c r="K203" s="50">
        <f>$C203</f>
        <v>15</v>
      </c>
      <c r="L203" s="50"/>
      <c r="M203" s="50"/>
      <c r="N203" s="50"/>
      <c r="O203" s="50"/>
      <c r="P203" s="50"/>
      <c r="Q203" s="54"/>
      <c r="R203" s="54">
        <f>$C203</f>
        <v>15</v>
      </c>
      <c r="S203" s="54"/>
      <c r="T203" s="54"/>
      <c r="U203" s="55"/>
      <c r="V203" s="55"/>
      <c r="W203" s="55"/>
      <c r="X203" s="55"/>
      <c r="Y203" s="55"/>
      <c r="Z203" s="55"/>
      <c r="AA203" s="55"/>
      <c r="AB203" s="55"/>
      <c r="AC203" s="54">
        <f>$C203</f>
        <v>15</v>
      </c>
      <c r="AD203" s="55"/>
      <c r="AE203" s="55"/>
      <c r="AF203" s="55"/>
      <c r="AG203" s="55"/>
      <c r="AH203" s="55"/>
      <c r="AI203" s="55"/>
      <c r="AJ203" s="55"/>
      <c r="AK203" s="55"/>
      <c r="AL203" s="55"/>
      <c r="AM203" s="54"/>
      <c r="AN203" s="24">
        <f t="shared" si="47"/>
        <v>30</v>
      </c>
      <c r="AP203" s="7">
        <f t="shared" si="48"/>
        <v>2</v>
      </c>
    </row>
    <row r="204" spans="1:42" s="41" customFormat="1" ht="13.5" customHeight="1" x14ac:dyDescent="0.3">
      <c r="A204" s="52">
        <v>40026</v>
      </c>
      <c r="B204" s="46" t="s">
        <v>166</v>
      </c>
      <c r="C204" s="54">
        <v>44</v>
      </c>
      <c r="D204" s="54"/>
      <c r="E204" s="50"/>
      <c r="F204" s="50">
        <f>$C204</f>
        <v>44</v>
      </c>
      <c r="G204" s="50"/>
      <c r="H204" s="50"/>
      <c r="I204" s="50">
        <f>$C204</f>
        <v>44</v>
      </c>
      <c r="J204" s="50"/>
      <c r="K204" s="50"/>
      <c r="L204" s="50"/>
      <c r="M204" s="50"/>
      <c r="N204" s="50"/>
      <c r="O204" s="50"/>
      <c r="P204" s="50"/>
      <c r="Q204" s="54"/>
      <c r="R204" s="54"/>
      <c r="S204" s="54">
        <f>$C204</f>
        <v>44</v>
      </c>
      <c r="T204" s="54"/>
      <c r="U204" s="55"/>
      <c r="V204" s="54">
        <f>$C204</f>
        <v>44</v>
      </c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4"/>
      <c r="AN204" s="24">
        <f t="shared" si="47"/>
        <v>88</v>
      </c>
      <c r="AP204" s="7">
        <f t="shared" si="48"/>
        <v>2</v>
      </c>
    </row>
    <row r="205" spans="1:42" s="41" customFormat="1" ht="13.5" customHeight="1" x14ac:dyDescent="0.3">
      <c r="A205" s="52">
        <v>40026</v>
      </c>
      <c r="B205" s="46" t="s">
        <v>174</v>
      </c>
      <c r="C205" s="54">
        <v>6</v>
      </c>
      <c r="D205" s="54"/>
      <c r="E205" s="50"/>
      <c r="F205" s="50">
        <f>$C205</f>
        <v>6</v>
      </c>
      <c r="G205" s="50"/>
      <c r="H205" s="50"/>
      <c r="I205" s="50">
        <f>$C205</f>
        <v>6</v>
      </c>
      <c r="J205" s="50"/>
      <c r="K205" s="50"/>
      <c r="L205" s="50"/>
      <c r="M205" s="50"/>
      <c r="N205" s="50"/>
      <c r="O205" s="50"/>
      <c r="P205" s="50"/>
      <c r="Q205" s="54"/>
      <c r="R205" s="54"/>
      <c r="S205" s="54">
        <f>$C205</f>
        <v>6</v>
      </c>
      <c r="T205" s="54">
        <f>$C205</f>
        <v>6</v>
      </c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4"/>
      <c r="AG205" s="55"/>
      <c r="AH205" s="55"/>
      <c r="AI205" s="55"/>
      <c r="AJ205" s="55"/>
      <c r="AK205" s="55"/>
      <c r="AL205" s="55"/>
      <c r="AM205" s="54"/>
      <c r="AN205" s="24">
        <f>SUM(E205:N205)</f>
        <v>12</v>
      </c>
      <c r="AP205" s="7">
        <f t="shared" si="48"/>
        <v>2</v>
      </c>
    </row>
    <row r="206" spans="1:42" s="41" customFormat="1" ht="13.5" customHeight="1" x14ac:dyDescent="0.3">
      <c r="A206" s="52">
        <v>40026</v>
      </c>
      <c r="B206" s="46" t="s">
        <v>167</v>
      </c>
      <c r="C206" s="54">
        <v>8</v>
      </c>
      <c r="D206" s="54"/>
      <c r="E206" s="50"/>
      <c r="F206" s="50">
        <f>$C206</f>
        <v>8</v>
      </c>
      <c r="G206" s="50"/>
      <c r="H206" s="50"/>
      <c r="I206" s="50">
        <f>$C206</f>
        <v>8</v>
      </c>
      <c r="J206" s="50"/>
      <c r="K206" s="50"/>
      <c r="L206" s="50"/>
      <c r="M206" s="50"/>
      <c r="N206" s="50"/>
      <c r="O206" s="50"/>
      <c r="P206" s="50"/>
      <c r="Q206" s="54"/>
      <c r="R206" s="54"/>
      <c r="S206" s="54">
        <f>$C206</f>
        <v>8</v>
      </c>
      <c r="T206" s="54">
        <f>$C206</f>
        <v>8</v>
      </c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4"/>
      <c r="AG206" s="55"/>
      <c r="AH206" s="55"/>
      <c r="AI206" s="55"/>
      <c r="AJ206" s="55"/>
      <c r="AK206" s="55"/>
      <c r="AL206" s="55"/>
      <c r="AM206" s="54"/>
      <c r="AN206" s="24">
        <f t="shared" si="47"/>
        <v>16</v>
      </c>
      <c r="AP206" s="7">
        <f t="shared" si="48"/>
        <v>2</v>
      </c>
    </row>
    <row r="207" spans="1:42" s="41" customFormat="1" ht="13.5" customHeight="1" x14ac:dyDescent="0.3">
      <c r="A207" s="52">
        <v>40026</v>
      </c>
      <c r="B207" s="46" t="s">
        <v>133</v>
      </c>
      <c r="C207" s="54">
        <v>8</v>
      </c>
      <c r="D207" s="54"/>
      <c r="E207" s="78" t="s">
        <v>169</v>
      </c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4"/>
      <c r="R207" s="54"/>
      <c r="S207" s="54"/>
      <c r="T207" s="54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4">
        <f>$C207</f>
        <v>8</v>
      </c>
      <c r="AG207" s="54">
        <f>$C207</f>
        <v>8</v>
      </c>
      <c r="AH207" s="55"/>
      <c r="AI207" s="55"/>
      <c r="AJ207" s="55"/>
      <c r="AK207" s="55"/>
      <c r="AL207" s="55"/>
      <c r="AM207" s="54"/>
      <c r="AN207" s="24">
        <f t="shared" si="47"/>
        <v>0</v>
      </c>
      <c r="AP207" s="7">
        <f t="shared" si="48"/>
        <v>0</v>
      </c>
    </row>
    <row r="208" spans="1:42" s="41" customFormat="1" ht="13.5" customHeight="1" x14ac:dyDescent="0.3">
      <c r="A208" s="52">
        <v>40026</v>
      </c>
      <c r="B208" s="46" t="s">
        <v>168</v>
      </c>
      <c r="C208" s="54">
        <v>24.5</v>
      </c>
      <c r="D208" s="54"/>
      <c r="E208" s="50"/>
      <c r="F208" s="50">
        <f t="shared" ref="F208:F213" si="49">$C208</f>
        <v>24.5</v>
      </c>
      <c r="G208" s="50"/>
      <c r="H208" s="50"/>
      <c r="I208" s="50">
        <f t="shared" ref="I208:I213" si="50">$C208</f>
        <v>24.5</v>
      </c>
      <c r="J208" s="50"/>
      <c r="K208" s="50"/>
      <c r="L208" s="50"/>
      <c r="M208" s="50"/>
      <c r="N208" s="50"/>
      <c r="O208" s="50"/>
      <c r="P208" s="50"/>
      <c r="Q208" s="54"/>
      <c r="R208" s="54"/>
      <c r="S208" s="54">
        <f t="shared" ref="S208:T210" si="51">$C208</f>
        <v>24.5</v>
      </c>
      <c r="T208" s="54">
        <f t="shared" si="51"/>
        <v>24.5</v>
      </c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4"/>
      <c r="AN208" s="24">
        <f t="shared" si="47"/>
        <v>49</v>
      </c>
      <c r="AP208" s="7">
        <f t="shared" si="48"/>
        <v>2</v>
      </c>
    </row>
    <row r="209" spans="1:42" s="41" customFormat="1" ht="13.5" customHeight="1" x14ac:dyDescent="0.3">
      <c r="A209" s="52">
        <v>40057</v>
      </c>
      <c r="B209" s="46" t="s">
        <v>170</v>
      </c>
      <c r="C209" s="54">
        <v>9</v>
      </c>
      <c r="D209" s="54"/>
      <c r="E209" s="50"/>
      <c r="F209" s="50">
        <f t="shared" si="49"/>
        <v>9</v>
      </c>
      <c r="G209" s="50"/>
      <c r="H209" s="50"/>
      <c r="I209" s="50">
        <f t="shared" si="50"/>
        <v>9</v>
      </c>
      <c r="J209" s="50"/>
      <c r="K209" s="50"/>
      <c r="L209" s="50"/>
      <c r="M209" s="50"/>
      <c r="N209" s="50"/>
      <c r="O209" s="50"/>
      <c r="P209" s="50"/>
      <c r="Q209" s="54"/>
      <c r="R209" s="54"/>
      <c r="S209" s="54">
        <f t="shared" si="51"/>
        <v>9</v>
      </c>
      <c r="T209" s="54">
        <f t="shared" si="51"/>
        <v>9</v>
      </c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4"/>
      <c r="AN209" s="24">
        <f t="shared" si="47"/>
        <v>18</v>
      </c>
      <c r="AP209" s="7">
        <f t="shared" si="48"/>
        <v>2</v>
      </c>
    </row>
    <row r="210" spans="1:42" s="41" customFormat="1" ht="13.5" customHeight="1" x14ac:dyDescent="0.3">
      <c r="A210" s="52">
        <v>40057</v>
      </c>
      <c r="B210" s="46" t="s">
        <v>171</v>
      </c>
      <c r="C210" s="54">
        <v>10</v>
      </c>
      <c r="D210" s="54"/>
      <c r="E210" s="50"/>
      <c r="F210" s="50">
        <f t="shared" si="49"/>
        <v>10</v>
      </c>
      <c r="G210" s="50"/>
      <c r="H210" s="50"/>
      <c r="I210" s="50">
        <f t="shared" si="50"/>
        <v>10</v>
      </c>
      <c r="J210" s="50"/>
      <c r="K210" s="50"/>
      <c r="L210" s="50"/>
      <c r="M210" s="50"/>
      <c r="N210" s="50"/>
      <c r="O210" s="50"/>
      <c r="P210" s="50"/>
      <c r="Q210" s="54"/>
      <c r="R210" s="54"/>
      <c r="S210" s="54">
        <f t="shared" si="51"/>
        <v>10</v>
      </c>
      <c r="T210" s="54">
        <f t="shared" si="51"/>
        <v>10</v>
      </c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4"/>
      <c r="AN210" s="24">
        <f t="shared" si="47"/>
        <v>20</v>
      </c>
      <c r="AP210" s="7">
        <f t="shared" si="48"/>
        <v>2</v>
      </c>
    </row>
    <row r="211" spans="1:42" s="41" customFormat="1" ht="13.5" customHeight="1" x14ac:dyDescent="0.3">
      <c r="A211" s="52">
        <v>40057</v>
      </c>
      <c r="B211" s="46" t="s">
        <v>172</v>
      </c>
      <c r="C211" s="54">
        <v>10</v>
      </c>
      <c r="D211" s="54"/>
      <c r="E211" s="50"/>
      <c r="F211" s="50">
        <f t="shared" si="49"/>
        <v>10</v>
      </c>
      <c r="G211" s="50"/>
      <c r="H211" s="50"/>
      <c r="I211" s="50">
        <f t="shared" si="50"/>
        <v>10</v>
      </c>
      <c r="J211" s="50"/>
      <c r="K211" s="50"/>
      <c r="L211" s="50"/>
      <c r="M211" s="50"/>
      <c r="N211" s="50"/>
      <c r="O211" s="50"/>
      <c r="P211" s="50"/>
      <c r="Q211" s="54"/>
      <c r="R211" s="55"/>
      <c r="S211" s="54">
        <f t="shared" ref="S211:T213" si="52">$C211</f>
        <v>10</v>
      </c>
      <c r="T211" s="54">
        <f t="shared" si="52"/>
        <v>10</v>
      </c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4"/>
      <c r="AN211" s="24">
        <f>SUM(E211:N211)</f>
        <v>20</v>
      </c>
      <c r="AP211" s="7">
        <f t="shared" si="48"/>
        <v>2</v>
      </c>
    </row>
    <row r="212" spans="1:42" s="41" customFormat="1" ht="13.5" customHeight="1" x14ac:dyDescent="0.3">
      <c r="A212" s="52">
        <v>40057</v>
      </c>
      <c r="B212" s="46" t="s">
        <v>173</v>
      </c>
      <c r="C212" s="54">
        <v>5</v>
      </c>
      <c r="D212" s="54"/>
      <c r="E212" s="50"/>
      <c r="F212" s="50">
        <f t="shared" si="49"/>
        <v>5</v>
      </c>
      <c r="G212" s="50"/>
      <c r="H212" s="50"/>
      <c r="I212" s="50">
        <f t="shared" si="50"/>
        <v>5</v>
      </c>
      <c r="J212" s="50"/>
      <c r="K212" s="50"/>
      <c r="L212" s="50"/>
      <c r="M212" s="50"/>
      <c r="N212" s="50"/>
      <c r="O212" s="50"/>
      <c r="P212" s="50"/>
      <c r="Q212" s="54"/>
      <c r="R212" s="55"/>
      <c r="S212" s="54">
        <f t="shared" si="52"/>
        <v>5</v>
      </c>
      <c r="T212" s="54">
        <f t="shared" si="52"/>
        <v>5</v>
      </c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4"/>
      <c r="AN212" s="24">
        <f>SUM(E212:N212)</f>
        <v>10</v>
      </c>
      <c r="AP212" s="7">
        <f t="shared" si="48"/>
        <v>2</v>
      </c>
    </row>
    <row r="213" spans="1:42" s="41" customFormat="1" ht="13.5" customHeight="1" x14ac:dyDescent="0.3">
      <c r="A213" s="52">
        <v>40087</v>
      </c>
      <c r="B213" s="46" t="s">
        <v>175</v>
      </c>
      <c r="C213" s="54">
        <v>8</v>
      </c>
      <c r="D213" s="54"/>
      <c r="E213" s="50"/>
      <c r="F213" s="50">
        <f t="shared" si="49"/>
        <v>8</v>
      </c>
      <c r="G213" s="50"/>
      <c r="H213" s="50"/>
      <c r="I213" s="50">
        <f t="shared" si="50"/>
        <v>8</v>
      </c>
      <c r="J213" s="50"/>
      <c r="K213" s="50"/>
      <c r="L213" s="50"/>
      <c r="M213" s="50"/>
      <c r="N213" s="50"/>
      <c r="O213" s="50"/>
      <c r="P213" s="50"/>
      <c r="Q213" s="54"/>
      <c r="R213" s="55"/>
      <c r="S213" s="54">
        <f t="shared" si="52"/>
        <v>8</v>
      </c>
      <c r="T213" s="54">
        <f t="shared" si="52"/>
        <v>8</v>
      </c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4"/>
      <c r="AN213" s="24">
        <f>SUM(E213:N213)</f>
        <v>16</v>
      </c>
      <c r="AP213" s="7">
        <f t="shared" si="48"/>
        <v>2</v>
      </c>
    </row>
    <row r="214" spans="1:42" s="41" customFormat="1" ht="4.5" customHeight="1" thickBot="1" x14ac:dyDescent="0.35">
      <c r="A214" s="52"/>
      <c r="B214" s="53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4"/>
      <c r="AN214" s="51"/>
      <c r="AP214" s="7"/>
    </row>
    <row r="215" spans="1:42" ht="14.4" thickBot="1" x14ac:dyDescent="0.35">
      <c r="A215" s="9" t="s">
        <v>157</v>
      </c>
      <c r="B215" s="34"/>
      <c r="C215" s="56">
        <f t="shared" ref="C215:AL215" si="53">SUM(C193:C213)</f>
        <v>268.39999999999998</v>
      </c>
      <c r="D215" s="56">
        <f t="shared" si="53"/>
        <v>0</v>
      </c>
      <c r="E215" s="38">
        <f t="shared" si="53"/>
        <v>99.2</v>
      </c>
      <c r="F215" s="38">
        <f>SUM(F193:F213)</f>
        <v>202.7</v>
      </c>
      <c r="G215" s="38"/>
      <c r="H215" s="38">
        <f t="shared" si="53"/>
        <v>4</v>
      </c>
      <c r="I215" s="38">
        <f t="shared" si="53"/>
        <v>162.19999999999999</v>
      </c>
      <c r="J215" s="38"/>
      <c r="K215" s="38">
        <f t="shared" si="53"/>
        <v>27</v>
      </c>
      <c r="L215" s="38">
        <f t="shared" si="53"/>
        <v>12</v>
      </c>
      <c r="M215" s="38">
        <f t="shared" si="53"/>
        <v>11</v>
      </c>
      <c r="N215" s="38"/>
      <c r="O215" s="38"/>
      <c r="P215" s="38"/>
      <c r="Q215" s="56">
        <f t="shared" si="53"/>
        <v>0</v>
      </c>
      <c r="R215" s="56">
        <f t="shared" si="53"/>
        <v>65.2</v>
      </c>
      <c r="S215" s="56">
        <f t="shared" si="53"/>
        <v>211.9</v>
      </c>
      <c r="T215" s="56">
        <f t="shared" si="53"/>
        <v>99.5</v>
      </c>
      <c r="U215" s="56">
        <f t="shared" si="53"/>
        <v>3</v>
      </c>
      <c r="V215" s="56">
        <f t="shared" si="53"/>
        <v>63.7</v>
      </c>
      <c r="W215" s="56">
        <f t="shared" si="53"/>
        <v>13</v>
      </c>
      <c r="X215" s="56"/>
      <c r="Y215" s="56">
        <f t="shared" si="53"/>
        <v>19.8</v>
      </c>
      <c r="Z215" s="56"/>
      <c r="AA215" s="56">
        <f t="shared" si="53"/>
        <v>6</v>
      </c>
      <c r="AB215" s="56"/>
      <c r="AC215" s="63">
        <f t="shared" si="53"/>
        <v>26</v>
      </c>
      <c r="AD215" s="56">
        <f t="shared" si="53"/>
        <v>4</v>
      </c>
      <c r="AE215" s="56"/>
      <c r="AF215" s="56">
        <f t="shared" si="53"/>
        <v>16</v>
      </c>
      <c r="AG215" s="56">
        <f t="shared" si="53"/>
        <v>10.5</v>
      </c>
      <c r="AH215" s="56">
        <f t="shared" si="53"/>
        <v>2</v>
      </c>
      <c r="AI215" s="56">
        <f t="shared" si="53"/>
        <v>0</v>
      </c>
      <c r="AJ215" s="56">
        <f t="shared" si="53"/>
        <v>0</v>
      </c>
      <c r="AK215" s="56">
        <f t="shared" si="53"/>
        <v>4</v>
      </c>
      <c r="AL215" s="56">
        <f t="shared" si="53"/>
        <v>4</v>
      </c>
      <c r="AM215" s="54"/>
      <c r="AN215" s="70">
        <f>SUM(E215:N215)</f>
        <v>518.09999999999991</v>
      </c>
      <c r="AP215" s="7">
        <f t="shared" si="48"/>
        <v>1.9303278688524588</v>
      </c>
    </row>
    <row r="216" spans="1:42" s="41" customFormat="1" ht="3.75" customHeight="1" x14ac:dyDescent="0.3">
      <c r="A216" s="52"/>
      <c r="B216" s="53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4"/>
      <c r="AN216" s="51"/>
      <c r="AP216" s="7"/>
    </row>
    <row r="217" spans="1:42" s="41" customFormat="1" ht="13.5" customHeight="1" x14ac:dyDescent="0.3">
      <c r="A217" s="52">
        <v>40269</v>
      </c>
      <c r="B217" s="46" t="s">
        <v>177</v>
      </c>
      <c r="C217" s="54">
        <v>7</v>
      </c>
      <c r="D217" s="54"/>
      <c r="E217" s="50">
        <f>$C217</f>
        <v>7</v>
      </c>
      <c r="F217" s="50">
        <f>$C217</f>
        <v>7</v>
      </c>
      <c r="G217" s="50"/>
      <c r="H217" s="50"/>
      <c r="I217" s="50">
        <v>9</v>
      </c>
      <c r="J217" s="50"/>
      <c r="K217" s="50">
        <f>$C217</f>
        <v>7</v>
      </c>
      <c r="L217" s="50">
        <f>$C217</f>
        <v>7</v>
      </c>
      <c r="M217" s="50">
        <f>$C217</f>
        <v>7</v>
      </c>
      <c r="N217" s="50"/>
      <c r="O217" s="50"/>
      <c r="P217" s="50"/>
      <c r="Q217" s="54"/>
      <c r="R217" s="54">
        <f>$C217</f>
        <v>7</v>
      </c>
      <c r="S217" s="54">
        <f>$C217</f>
        <v>7</v>
      </c>
      <c r="T217" s="54">
        <f>$C217</f>
        <v>7</v>
      </c>
      <c r="U217" s="55"/>
      <c r="V217" s="55">
        <v>2</v>
      </c>
      <c r="W217" s="55"/>
      <c r="X217" s="55"/>
      <c r="Y217" s="55"/>
      <c r="Z217" s="55"/>
      <c r="AA217" s="55"/>
      <c r="AB217" s="55"/>
      <c r="AC217" s="54">
        <f>$C217</f>
        <v>7</v>
      </c>
      <c r="AD217" s="55"/>
      <c r="AE217" s="55"/>
      <c r="AF217" s="54">
        <f>$C217</f>
        <v>7</v>
      </c>
      <c r="AG217" s="54">
        <f>$C217</f>
        <v>7</v>
      </c>
      <c r="AH217" s="55"/>
      <c r="AI217" s="55"/>
      <c r="AJ217" s="55"/>
      <c r="AK217" s="55"/>
      <c r="AL217" s="55"/>
      <c r="AM217" s="54"/>
      <c r="AN217" s="24">
        <f t="shared" ref="AN217:AN233" si="54">SUM(E217:N217)</f>
        <v>44</v>
      </c>
      <c r="AP217" s="7">
        <f t="shared" si="48"/>
        <v>6.2857142857142856</v>
      </c>
    </row>
    <row r="218" spans="1:42" s="41" customFormat="1" ht="13.5" customHeight="1" x14ac:dyDescent="0.3">
      <c r="A218" s="52">
        <v>40299</v>
      </c>
      <c r="B218" s="46" t="s">
        <v>181</v>
      </c>
      <c r="C218" s="54">
        <v>7</v>
      </c>
      <c r="D218" s="54"/>
      <c r="E218" s="50">
        <f>$C218</f>
        <v>7</v>
      </c>
      <c r="F218" s="50">
        <f>$C218</f>
        <v>7</v>
      </c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4"/>
      <c r="R218" s="54">
        <f>$C218</f>
        <v>7</v>
      </c>
      <c r="S218" s="54">
        <f>$C218</f>
        <v>7</v>
      </c>
      <c r="T218" s="54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4"/>
      <c r="AN218" s="24">
        <f t="shared" si="54"/>
        <v>14</v>
      </c>
      <c r="AP218" s="7">
        <f t="shared" si="48"/>
        <v>2</v>
      </c>
    </row>
    <row r="219" spans="1:42" s="41" customFormat="1" ht="13.5" customHeight="1" x14ac:dyDescent="0.3">
      <c r="A219" s="52">
        <v>40299</v>
      </c>
      <c r="B219" s="46" t="s">
        <v>179</v>
      </c>
      <c r="C219" s="54">
        <v>10</v>
      </c>
      <c r="D219" s="54"/>
      <c r="E219" s="50"/>
      <c r="F219" s="50">
        <f t="shared" ref="F219:F230" si="55">$C219</f>
        <v>10</v>
      </c>
      <c r="G219" s="50"/>
      <c r="H219" s="50"/>
      <c r="I219" s="50">
        <f t="shared" ref="I219:I233" si="56">$C219</f>
        <v>10</v>
      </c>
      <c r="J219" s="50"/>
      <c r="K219" s="50"/>
      <c r="L219" s="50"/>
      <c r="M219" s="50"/>
      <c r="N219" s="50"/>
      <c r="O219" s="50"/>
      <c r="P219" s="50"/>
      <c r="Q219" s="54"/>
      <c r="R219" s="54"/>
      <c r="S219" s="54">
        <f t="shared" ref="S219:T223" si="57">$C219</f>
        <v>10</v>
      </c>
      <c r="T219" s="54">
        <f t="shared" si="57"/>
        <v>10</v>
      </c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4"/>
      <c r="AN219" s="24">
        <f t="shared" si="54"/>
        <v>20</v>
      </c>
      <c r="AP219" s="7">
        <f t="shared" si="48"/>
        <v>2</v>
      </c>
    </row>
    <row r="220" spans="1:42" s="41" customFormat="1" ht="13.5" customHeight="1" x14ac:dyDescent="0.3">
      <c r="A220" s="52">
        <v>40299</v>
      </c>
      <c r="B220" s="46" t="s">
        <v>178</v>
      </c>
      <c r="C220" s="54">
        <v>4</v>
      </c>
      <c r="D220" s="54"/>
      <c r="E220" s="50">
        <f>$C220</f>
        <v>4</v>
      </c>
      <c r="F220" s="50">
        <f t="shared" si="55"/>
        <v>4</v>
      </c>
      <c r="G220" s="50"/>
      <c r="H220" s="50"/>
      <c r="I220" s="50">
        <f t="shared" si="56"/>
        <v>4</v>
      </c>
      <c r="J220" s="50"/>
      <c r="K220" s="50">
        <f>$C220</f>
        <v>4</v>
      </c>
      <c r="L220" s="50"/>
      <c r="M220" s="50"/>
      <c r="N220" s="50"/>
      <c r="O220" s="50"/>
      <c r="P220" s="50"/>
      <c r="Q220" s="54"/>
      <c r="R220" s="54">
        <v>1</v>
      </c>
      <c r="S220" s="54">
        <f t="shared" si="57"/>
        <v>4</v>
      </c>
      <c r="T220" s="54">
        <f t="shared" si="57"/>
        <v>4</v>
      </c>
      <c r="U220" s="55"/>
      <c r="V220" s="74">
        <v>2</v>
      </c>
      <c r="W220" s="55">
        <v>2</v>
      </c>
      <c r="X220" s="55"/>
      <c r="Y220" s="55"/>
      <c r="Z220" s="55"/>
      <c r="AA220" s="55"/>
      <c r="AB220" s="55"/>
      <c r="AC220" s="55">
        <v>3</v>
      </c>
      <c r="AD220" s="74">
        <v>2</v>
      </c>
      <c r="AE220" s="74"/>
      <c r="AF220" s="16"/>
      <c r="AG220" s="55"/>
      <c r="AH220" s="55"/>
      <c r="AI220" s="55"/>
      <c r="AJ220" s="55"/>
      <c r="AK220" s="55">
        <v>2</v>
      </c>
      <c r="AL220" s="55">
        <v>2</v>
      </c>
      <c r="AM220" s="54"/>
      <c r="AN220" s="24">
        <f t="shared" si="54"/>
        <v>16</v>
      </c>
      <c r="AP220" s="7">
        <f t="shared" si="48"/>
        <v>4</v>
      </c>
    </row>
    <row r="221" spans="1:42" s="41" customFormat="1" ht="13.5" customHeight="1" x14ac:dyDescent="0.3">
      <c r="A221" s="52">
        <v>40299</v>
      </c>
      <c r="B221" s="46" t="s">
        <v>180</v>
      </c>
      <c r="C221" s="54">
        <v>4</v>
      </c>
      <c r="D221" s="54"/>
      <c r="E221" s="50">
        <f>$C221</f>
        <v>4</v>
      </c>
      <c r="F221" s="50">
        <f t="shared" si="55"/>
        <v>4</v>
      </c>
      <c r="G221" s="50"/>
      <c r="H221" s="50"/>
      <c r="I221" s="50">
        <f t="shared" si="56"/>
        <v>4</v>
      </c>
      <c r="J221" s="50"/>
      <c r="K221" s="50">
        <f>$C221</f>
        <v>4</v>
      </c>
      <c r="L221" s="50"/>
      <c r="M221" s="50"/>
      <c r="N221" s="50"/>
      <c r="O221" s="50"/>
      <c r="P221" s="50"/>
      <c r="Q221" s="54"/>
      <c r="R221" s="55"/>
      <c r="S221" s="54">
        <f t="shared" si="57"/>
        <v>4</v>
      </c>
      <c r="T221" s="54">
        <f t="shared" si="57"/>
        <v>4</v>
      </c>
      <c r="U221" s="55"/>
      <c r="V221" s="75">
        <f>$C221</f>
        <v>4</v>
      </c>
      <c r="W221" s="55"/>
      <c r="X221" s="55"/>
      <c r="Y221" s="55"/>
      <c r="Z221" s="55"/>
      <c r="AA221" s="55"/>
      <c r="AB221" s="55"/>
      <c r="AC221" s="54">
        <f>$C221</f>
        <v>4</v>
      </c>
      <c r="AD221" s="54">
        <f>$C221</f>
        <v>4</v>
      </c>
      <c r="AE221" s="54"/>
      <c r="AF221" s="55"/>
      <c r="AG221" s="55"/>
      <c r="AH221" s="55"/>
      <c r="AI221" s="55"/>
      <c r="AJ221" s="55"/>
      <c r="AK221" s="55"/>
      <c r="AL221" s="55"/>
      <c r="AM221" s="54"/>
      <c r="AN221" s="24">
        <f t="shared" si="54"/>
        <v>16</v>
      </c>
      <c r="AP221" s="7">
        <f t="shared" si="48"/>
        <v>4</v>
      </c>
    </row>
    <row r="222" spans="1:42" s="41" customFormat="1" ht="13.5" customHeight="1" x14ac:dyDescent="0.3">
      <c r="A222" s="52">
        <v>40330</v>
      </c>
      <c r="B222" s="46" t="s">
        <v>182</v>
      </c>
      <c r="C222" s="54">
        <v>4</v>
      </c>
      <c r="D222" s="54"/>
      <c r="E222" s="50"/>
      <c r="F222" s="50">
        <f t="shared" si="55"/>
        <v>4</v>
      </c>
      <c r="G222" s="50"/>
      <c r="H222" s="50"/>
      <c r="I222" s="50">
        <f t="shared" si="56"/>
        <v>4</v>
      </c>
      <c r="J222" s="50"/>
      <c r="K222" s="50"/>
      <c r="L222" s="50"/>
      <c r="M222" s="50"/>
      <c r="N222" s="50"/>
      <c r="O222" s="50"/>
      <c r="P222" s="50"/>
      <c r="Q222" s="54"/>
      <c r="R222" s="55"/>
      <c r="S222" s="54">
        <f t="shared" si="57"/>
        <v>4</v>
      </c>
      <c r="T222" s="54">
        <f t="shared" si="57"/>
        <v>4</v>
      </c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4"/>
      <c r="AN222" s="24">
        <f t="shared" si="54"/>
        <v>8</v>
      </c>
      <c r="AP222" s="7">
        <f t="shared" si="48"/>
        <v>2</v>
      </c>
    </row>
    <row r="223" spans="1:42" s="41" customFormat="1" ht="13.5" customHeight="1" x14ac:dyDescent="0.3">
      <c r="A223" s="52">
        <v>40330</v>
      </c>
      <c r="B223" s="46" t="s">
        <v>183</v>
      </c>
      <c r="C223" s="54">
        <v>6</v>
      </c>
      <c r="D223" s="54"/>
      <c r="E223" s="50"/>
      <c r="F223" s="50">
        <f t="shared" si="55"/>
        <v>6</v>
      </c>
      <c r="G223" s="50"/>
      <c r="H223" s="50"/>
      <c r="I223" s="50">
        <f t="shared" si="56"/>
        <v>6</v>
      </c>
      <c r="J223" s="50"/>
      <c r="K223" s="50"/>
      <c r="L223" s="50"/>
      <c r="M223" s="50"/>
      <c r="N223" s="50"/>
      <c r="O223" s="50"/>
      <c r="P223" s="50"/>
      <c r="Q223" s="54"/>
      <c r="R223" s="55"/>
      <c r="S223" s="54">
        <f t="shared" si="57"/>
        <v>6</v>
      </c>
      <c r="T223" s="54">
        <f t="shared" si="57"/>
        <v>6</v>
      </c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4"/>
      <c r="AN223" s="24">
        <f t="shared" si="54"/>
        <v>12</v>
      </c>
      <c r="AP223" s="7">
        <f t="shared" si="48"/>
        <v>2</v>
      </c>
    </row>
    <row r="224" spans="1:42" s="41" customFormat="1" ht="13.5" customHeight="1" x14ac:dyDescent="0.3">
      <c r="A224" s="52">
        <v>40330</v>
      </c>
      <c r="B224" s="46" t="s">
        <v>184</v>
      </c>
      <c r="C224" s="54">
        <v>9</v>
      </c>
      <c r="D224" s="54"/>
      <c r="E224" s="50">
        <f>$C224</f>
        <v>9</v>
      </c>
      <c r="F224" s="50">
        <f t="shared" si="55"/>
        <v>9</v>
      </c>
      <c r="G224" s="50"/>
      <c r="H224" s="50"/>
      <c r="I224" s="50">
        <f t="shared" si="56"/>
        <v>9</v>
      </c>
      <c r="J224" s="50"/>
      <c r="K224" s="50"/>
      <c r="L224" s="50"/>
      <c r="M224" s="50"/>
      <c r="N224" s="50"/>
      <c r="O224" s="50"/>
      <c r="P224" s="50"/>
      <c r="Q224" s="54"/>
      <c r="R224" s="54">
        <f>$C224</f>
        <v>9</v>
      </c>
      <c r="S224" s="54">
        <f>$C224</f>
        <v>9</v>
      </c>
      <c r="T224" s="54">
        <f>$C224</f>
        <v>9</v>
      </c>
      <c r="U224" s="55"/>
      <c r="V224" s="55"/>
      <c r="W224" s="55"/>
      <c r="X224" s="55"/>
      <c r="Y224" s="55"/>
      <c r="Z224" s="55"/>
      <c r="AA224" s="55"/>
      <c r="AB224" s="55"/>
      <c r="AC224" s="54"/>
      <c r="AD224" s="55"/>
      <c r="AE224" s="55"/>
      <c r="AF224" s="55"/>
      <c r="AG224" s="55"/>
      <c r="AH224" s="55"/>
      <c r="AI224" s="55"/>
      <c r="AJ224" s="55"/>
      <c r="AK224" s="55"/>
      <c r="AL224" s="55"/>
      <c r="AM224" s="54"/>
      <c r="AN224" s="24">
        <f t="shared" si="54"/>
        <v>27</v>
      </c>
      <c r="AP224" s="7">
        <f t="shared" si="48"/>
        <v>3</v>
      </c>
    </row>
    <row r="225" spans="1:42" s="41" customFormat="1" ht="13.5" customHeight="1" x14ac:dyDescent="0.3">
      <c r="A225" s="52">
        <v>40330</v>
      </c>
      <c r="B225" s="46" t="s">
        <v>185</v>
      </c>
      <c r="C225" s="54">
        <v>9</v>
      </c>
      <c r="D225" s="54"/>
      <c r="E225" s="50"/>
      <c r="F225" s="50">
        <f t="shared" si="55"/>
        <v>9</v>
      </c>
      <c r="G225" s="50"/>
      <c r="H225" s="50"/>
      <c r="I225" s="50">
        <f t="shared" si="56"/>
        <v>9</v>
      </c>
      <c r="J225" s="50"/>
      <c r="K225" s="50"/>
      <c r="L225" s="50"/>
      <c r="M225" s="50"/>
      <c r="N225" s="50"/>
      <c r="O225" s="50"/>
      <c r="P225" s="50"/>
      <c r="Q225" s="54"/>
      <c r="R225" s="55"/>
      <c r="S225" s="54">
        <f>$C225</f>
        <v>9</v>
      </c>
      <c r="T225" s="54">
        <v>7</v>
      </c>
      <c r="U225" s="55"/>
      <c r="V225" s="55">
        <v>2</v>
      </c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4"/>
      <c r="AN225" s="24">
        <f t="shared" si="54"/>
        <v>18</v>
      </c>
      <c r="AP225" s="7">
        <f t="shared" si="48"/>
        <v>2</v>
      </c>
    </row>
    <row r="226" spans="1:42" s="41" customFormat="1" ht="13.5" customHeight="1" x14ac:dyDescent="0.3">
      <c r="A226" s="52">
        <v>40360</v>
      </c>
      <c r="B226" s="46" t="s">
        <v>186</v>
      </c>
      <c r="C226" s="54">
        <v>28.5</v>
      </c>
      <c r="D226" s="54"/>
      <c r="E226" s="50">
        <f>$C226</f>
        <v>28.5</v>
      </c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4"/>
      <c r="R226" s="55"/>
      <c r="S226" s="54">
        <v>25.5</v>
      </c>
      <c r="T226" s="54"/>
      <c r="U226" s="55"/>
      <c r="V226" s="55"/>
      <c r="W226" s="55"/>
      <c r="X226" s="55"/>
      <c r="Y226" s="55">
        <v>0.5</v>
      </c>
      <c r="Z226" s="55"/>
      <c r="AA226" s="55"/>
      <c r="AB226" s="55"/>
      <c r="AC226" s="55"/>
      <c r="AD226" s="55"/>
      <c r="AE226" s="55"/>
      <c r="AF226" s="55">
        <v>2.5</v>
      </c>
      <c r="AG226" s="55"/>
      <c r="AH226" s="55"/>
      <c r="AI226" s="55"/>
      <c r="AJ226" s="55"/>
      <c r="AK226" s="55"/>
      <c r="AL226" s="55"/>
      <c r="AM226" s="54"/>
      <c r="AN226" s="24">
        <f t="shared" si="54"/>
        <v>28.5</v>
      </c>
      <c r="AP226" s="7">
        <f t="shared" si="48"/>
        <v>1</v>
      </c>
    </row>
    <row r="227" spans="1:42" s="41" customFormat="1" ht="13.5" customHeight="1" x14ac:dyDescent="0.3">
      <c r="A227" s="52">
        <v>40391</v>
      </c>
      <c r="B227" s="46" t="s">
        <v>187</v>
      </c>
      <c r="C227" s="54">
        <v>6</v>
      </c>
      <c r="D227" s="54"/>
      <c r="E227" s="50">
        <f>$C227</f>
        <v>6</v>
      </c>
      <c r="F227" s="50"/>
      <c r="G227" s="50"/>
      <c r="H227" s="50"/>
      <c r="I227" s="50"/>
      <c r="J227" s="50"/>
      <c r="K227" s="50">
        <f>$C227</f>
        <v>6</v>
      </c>
      <c r="L227" s="50"/>
      <c r="M227" s="50"/>
      <c r="N227" s="50"/>
      <c r="O227" s="50"/>
      <c r="P227" s="50"/>
      <c r="Q227" s="54"/>
      <c r="R227" s="54">
        <f>$C227</f>
        <v>6</v>
      </c>
      <c r="S227" s="54"/>
      <c r="T227" s="54"/>
      <c r="U227" s="55"/>
      <c r="V227" s="55"/>
      <c r="W227" s="55"/>
      <c r="X227" s="55"/>
      <c r="Y227" s="55"/>
      <c r="Z227" s="55"/>
      <c r="AA227" s="55"/>
      <c r="AB227" s="55"/>
      <c r="AC227" s="54">
        <f>$C227</f>
        <v>6</v>
      </c>
      <c r="AD227" s="55"/>
      <c r="AE227" s="55"/>
      <c r="AF227" s="55"/>
      <c r="AG227" s="55"/>
      <c r="AH227" s="55"/>
      <c r="AI227" s="55"/>
      <c r="AJ227" s="55"/>
      <c r="AK227" s="55"/>
      <c r="AL227" s="55"/>
      <c r="AM227" s="54"/>
      <c r="AN227" s="24">
        <f t="shared" si="54"/>
        <v>12</v>
      </c>
      <c r="AP227" s="7">
        <f t="shared" si="48"/>
        <v>2</v>
      </c>
    </row>
    <row r="228" spans="1:42" s="41" customFormat="1" ht="13.5" customHeight="1" x14ac:dyDescent="0.3">
      <c r="A228" s="52">
        <v>40391</v>
      </c>
      <c r="B228" s="46" t="s">
        <v>188</v>
      </c>
      <c r="C228" s="54">
        <v>34</v>
      </c>
      <c r="D228" s="54"/>
      <c r="E228" s="50"/>
      <c r="F228" s="50">
        <f t="shared" si="55"/>
        <v>34</v>
      </c>
      <c r="G228" s="50"/>
      <c r="H228" s="50"/>
      <c r="I228" s="50">
        <f t="shared" si="56"/>
        <v>34</v>
      </c>
      <c r="J228" s="50"/>
      <c r="K228" s="50"/>
      <c r="L228" s="50"/>
      <c r="M228" s="50"/>
      <c r="N228" s="50"/>
      <c r="O228" s="50"/>
      <c r="P228" s="50"/>
      <c r="Q228" s="54"/>
      <c r="R228" s="54"/>
      <c r="S228" s="54">
        <f>$C228</f>
        <v>34</v>
      </c>
      <c r="T228" s="54">
        <f>$C228</f>
        <v>34</v>
      </c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4"/>
      <c r="AN228" s="24">
        <f t="shared" si="54"/>
        <v>68</v>
      </c>
      <c r="AP228" s="7">
        <f t="shared" si="48"/>
        <v>2</v>
      </c>
    </row>
    <row r="229" spans="1:42" s="41" customFormat="1" ht="13.5" customHeight="1" x14ac:dyDescent="0.3">
      <c r="A229" s="52">
        <v>40391</v>
      </c>
      <c r="B229" s="46" t="s">
        <v>189</v>
      </c>
      <c r="C229" s="54">
        <v>16.399999999999999</v>
      </c>
      <c r="D229" s="54"/>
      <c r="E229" s="50"/>
      <c r="F229" s="50">
        <f t="shared" si="55"/>
        <v>16.399999999999999</v>
      </c>
      <c r="G229" s="50"/>
      <c r="H229" s="50"/>
      <c r="I229" s="50">
        <f t="shared" si="56"/>
        <v>16.399999999999999</v>
      </c>
      <c r="J229" s="50"/>
      <c r="K229" s="50"/>
      <c r="L229" s="50"/>
      <c r="M229" s="50"/>
      <c r="N229" s="50"/>
      <c r="O229" s="50"/>
      <c r="P229" s="50"/>
      <c r="Q229" s="54"/>
      <c r="R229" s="54"/>
      <c r="S229" s="54"/>
      <c r="T229" s="54"/>
      <c r="U229" s="55"/>
      <c r="V229" s="55"/>
      <c r="W229" s="55"/>
      <c r="X229" s="55"/>
      <c r="Y229" s="54">
        <f>$C229</f>
        <v>16.399999999999999</v>
      </c>
      <c r="Z229" s="54"/>
      <c r="AA229" s="55"/>
      <c r="AB229" s="55"/>
      <c r="AC229" s="55" t="s">
        <v>190</v>
      </c>
      <c r="AD229" s="55"/>
      <c r="AE229" s="55"/>
      <c r="AF229" s="55"/>
      <c r="AG229" s="55"/>
      <c r="AH229" s="55"/>
      <c r="AI229" s="55"/>
      <c r="AJ229" s="55"/>
      <c r="AK229" s="55"/>
      <c r="AL229" s="55"/>
      <c r="AM229" s="54"/>
      <c r="AN229" s="24">
        <f t="shared" si="54"/>
        <v>32.799999999999997</v>
      </c>
      <c r="AP229" s="7">
        <f t="shared" si="48"/>
        <v>2</v>
      </c>
    </row>
    <row r="230" spans="1:42" s="41" customFormat="1" ht="13.5" customHeight="1" x14ac:dyDescent="0.3">
      <c r="A230" s="52">
        <v>40391</v>
      </c>
      <c r="B230" s="46" t="s">
        <v>191</v>
      </c>
      <c r="C230" s="54">
        <v>7</v>
      </c>
      <c r="D230" s="54"/>
      <c r="E230" s="50"/>
      <c r="F230" s="50">
        <f t="shared" si="55"/>
        <v>7</v>
      </c>
      <c r="G230" s="50"/>
      <c r="H230" s="50"/>
      <c r="I230" s="50">
        <f t="shared" si="56"/>
        <v>7</v>
      </c>
      <c r="J230" s="50"/>
      <c r="K230" s="50"/>
      <c r="L230" s="50"/>
      <c r="M230" s="50"/>
      <c r="N230" s="50"/>
      <c r="O230" s="50"/>
      <c r="P230" s="50"/>
      <c r="Q230" s="54"/>
      <c r="R230" s="54"/>
      <c r="S230" s="54">
        <f>$C230</f>
        <v>7</v>
      </c>
      <c r="T230" s="54">
        <f>$C230</f>
        <v>7</v>
      </c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4"/>
      <c r="AN230" s="24">
        <f t="shared" si="54"/>
        <v>14</v>
      </c>
      <c r="AP230" s="7">
        <f t="shared" si="48"/>
        <v>2</v>
      </c>
    </row>
    <row r="231" spans="1:42" s="41" customFormat="1" ht="13.5" customHeight="1" x14ac:dyDescent="0.3">
      <c r="A231" s="52">
        <v>40422</v>
      </c>
      <c r="B231" s="46" t="s">
        <v>192</v>
      </c>
      <c r="C231" s="54">
        <v>9</v>
      </c>
      <c r="D231" s="54"/>
      <c r="E231" s="50"/>
      <c r="F231" s="50">
        <f>$C231</f>
        <v>9</v>
      </c>
      <c r="G231" s="50"/>
      <c r="H231" s="50"/>
      <c r="I231" s="50">
        <f t="shared" si="56"/>
        <v>9</v>
      </c>
      <c r="J231" s="50"/>
      <c r="K231" s="50"/>
      <c r="L231" s="50"/>
      <c r="M231" s="50"/>
      <c r="N231" s="50"/>
      <c r="O231" s="50"/>
      <c r="P231" s="50"/>
      <c r="Q231" s="54"/>
      <c r="R231" s="54"/>
      <c r="S231" s="54">
        <f>$C231</f>
        <v>9</v>
      </c>
      <c r="T231" s="54">
        <f>$C231</f>
        <v>9</v>
      </c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4"/>
      <c r="AN231" s="24">
        <f t="shared" si="54"/>
        <v>18</v>
      </c>
      <c r="AP231" s="7">
        <f t="shared" si="48"/>
        <v>2</v>
      </c>
    </row>
    <row r="232" spans="1:42" s="41" customFormat="1" ht="13.5" customHeight="1" x14ac:dyDescent="0.3">
      <c r="A232" s="52">
        <v>40452</v>
      </c>
      <c r="B232" s="46" t="s">
        <v>193</v>
      </c>
      <c r="C232" s="54">
        <v>9</v>
      </c>
      <c r="D232" s="54"/>
      <c r="E232" s="50">
        <f>$C232</f>
        <v>9</v>
      </c>
      <c r="F232" s="50">
        <f>$C232</f>
        <v>9</v>
      </c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4"/>
      <c r="R232" s="54">
        <f>$C232</f>
        <v>9</v>
      </c>
      <c r="S232" s="54">
        <f>$C232</f>
        <v>9</v>
      </c>
      <c r="T232" s="54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4"/>
      <c r="AN232" s="24">
        <f t="shared" si="54"/>
        <v>18</v>
      </c>
      <c r="AP232" s="7">
        <f t="shared" si="48"/>
        <v>2</v>
      </c>
    </row>
    <row r="233" spans="1:42" s="41" customFormat="1" ht="13.5" customHeight="1" x14ac:dyDescent="0.3">
      <c r="A233" s="52">
        <v>40452</v>
      </c>
      <c r="B233" s="46" t="s">
        <v>194</v>
      </c>
      <c r="C233" s="54">
        <v>9</v>
      </c>
      <c r="D233" s="54"/>
      <c r="E233" s="50"/>
      <c r="F233" s="50">
        <f>$C233</f>
        <v>9</v>
      </c>
      <c r="G233" s="50"/>
      <c r="H233" s="50"/>
      <c r="I233" s="50">
        <f t="shared" si="56"/>
        <v>9</v>
      </c>
      <c r="J233" s="50"/>
      <c r="K233" s="50"/>
      <c r="L233" s="50"/>
      <c r="M233" s="50"/>
      <c r="N233" s="50"/>
      <c r="O233" s="50"/>
      <c r="P233" s="50"/>
      <c r="Q233" s="54"/>
      <c r="R233" s="54"/>
      <c r="S233" s="54">
        <f>$C233</f>
        <v>9</v>
      </c>
      <c r="T233" s="54">
        <f>$C233</f>
        <v>9</v>
      </c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4"/>
      <c r="AN233" s="24">
        <f t="shared" si="54"/>
        <v>18</v>
      </c>
      <c r="AP233" s="7">
        <f t="shared" si="48"/>
        <v>2</v>
      </c>
    </row>
    <row r="234" spans="1:42" s="41" customFormat="1" ht="4.5" customHeight="1" thickBot="1" x14ac:dyDescent="0.35">
      <c r="A234" s="52"/>
      <c r="B234" s="53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4"/>
      <c r="AN234" s="51"/>
      <c r="AP234" s="7"/>
    </row>
    <row r="235" spans="1:42" ht="14.4" thickBot="1" x14ac:dyDescent="0.35">
      <c r="A235" s="9" t="s">
        <v>176</v>
      </c>
      <c r="B235" s="34"/>
      <c r="C235" s="56">
        <f>SUM(C217:C233)</f>
        <v>178.9</v>
      </c>
      <c r="D235" s="56">
        <f>SUM(D217:D230)</f>
        <v>0</v>
      </c>
      <c r="E235" s="38">
        <f>SUM(E217:E233)</f>
        <v>74.5</v>
      </c>
      <c r="F235" s="38">
        <f t="shared" ref="F235:M235" si="58">SUM(F217:F233)</f>
        <v>144.4</v>
      </c>
      <c r="G235" s="38"/>
      <c r="H235" s="38"/>
      <c r="I235" s="38">
        <f t="shared" si="58"/>
        <v>130.4</v>
      </c>
      <c r="J235" s="38">
        <f t="shared" si="58"/>
        <v>0</v>
      </c>
      <c r="K235" s="38">
        <f t="shared" si="58"/>
        <v>21</v>
      </c>
      <c r="L235" s="38">
        <f t="shared" si="58"/>
        <v>7</v>
      </c>
      <c r="M235" s="38">
        <f t="shared" si="58"/>
        <v>7</v>
      </c>
      <c r="N235" s="38"/>
      <c r="O235" s="38"/>
      <c r="P235" s="38"/>
      <c r="Q235" s="56">
        <f>SUM(Q217:Q230)</f>
        <v>0</v>
      </c>
      <c r="R235" s="56">
        <f>SUM(R217:R233)</f>
        <v>39</v>
      </c>
      <c r="S235" s="56">
        <f t="shared" ref="S235:AL235" si="59">SUM(S217:S233)</f>
        <v>153.5</v>
      </c>
      <c r="T235" s="56">
        <f t="shared" si="59"/>
        <v>110</v>
      </c>
      <c r="U235" s="56">
        <f t="shared" si="59"/>
        <v>0</v>
      </c>
      <c r="V235" s="56">
        <f t="shared" si="59"/>
        <v>10</v>
      </c>
      <c r="W235" s="56">
        <f t="shared" si="59"/>
        <v>2</v>
      </c>
      <c r="X235" s="56"/>
      <c r="Y235" s="56">
        <f t="shared" si="59"/>
        <v>16.899999999999999</v>
      </c>
      <c r="Z235" s="56"/>
      <c r="AA235" s="56">
        <f t="shared" si="59"/>
        <v>0</v>
      </c>
      <c r="AB235" s="56"/>
      <c r="AC235" s="56">
        <f t="shared" si="59"/>
        <v>20</v>
      </c>
      <c r="AD235" s="56">
        <f t="shared" si="59"/>
        <v>6</v>
      </c>
      <c r="AE235" s="56"/>
      <c r="AF235" s="56">
        <f t="shared" si="59"/>
        <v>9.5</v>
      </c>
      <c r="AG235" s="56">
        <f t="shared" si="59"/>
        <v>7</v>
      </c>
      <c r="AH235" s="56">
        <f t="shared" si="59"/>
        <v>0</v>
      </c>
      <c r="AI235" s="56">
        <f t="shared" si="59"/>
        <v>0</v>
      </c>
      <c r="AJ235" s="56">
        <f t="shared" si="59"/>
        <v>0</v>
      </c>
      <c r="AK235" s="56">
        <f t="shared" si="59"/>
        <v>2</v>
      </c>
      <c r="AL235" s="56">
        <f t="shared" si="59"/>
        <v>2</v>
      </c>
      <c r="AM235" s="54"/>
      <c r="AN235" s="70">
        <f>SUM(E235:N235)</f>
        <v>384.3</v>
      </c>
      <c r="AP235" s="7">
        <f t="shared" si="48"/>
        <v>2.1481274455002795</v>
      </c>
    </row>
    <row r="236" spans="1:42" s="41" customFormat="1" ht="5.25" customHeight="1" x14ac:dyDescent="0.3">
      <c r="A236" s="52"/>
      <c r="B236" s="53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4"/>
      <c r="AN236" s="51"/>
      <c r="AP236" s="7"/>
    </row>
    <row r="237" spans="1:42" s="41" customFormat="1" ht="13.5" customHeight="1" x14ac:dyDescent="0.3">
      <c r="A237" s="52">
        <v>40634</v>
      </c>
      <c r="B237" s="46" t="s">
        <v>196</v>
      </c>
      <c r="C237" s="54">
        <v>9</v>
      </c>
      <c r="D237" s="54"/>
      <c r="E237" s="50">
        <f>$C237</f>
        <v>9</v>
      </c>
      <c r="F237" s="50">
        <f>$C237</f>
        <v>9</v>
      </c>
      <c r="G237" s="50"/>
      <c r="H237" s="50"/>
      <c r="I237" s="50">
        <f>$C237</f>
        <v>9</v>
      </c>
      <c r="J237" s="50"/>
      <c r="K237" s="50"/>
      <c r="L237" s="50"/>
      <c r="M237" s="50"/>
      <c r="N237" s="50"/>
      <c r="O237" s="50"/>
      <c r="P237" s="50"/>
      <c r="Q237" s="54"/>
      <c r="R237" s="54">
        <f>$C237</f>
        <v>9</v>
      </c>
      <c r="S237" s="54">
        <f>$C237</f>
        <v>9</v>
      </c>
      <c r="T237" s="54">
        <f>$C237</f>
        <v>9</v>
      </c>
      <c r="U237" s="55"/>
      <c r="V237" s="55"/>
      <c r="W237" s="55"/>
      <c r="X237" s="55"/>
      <c r="Y237" s="55"/>
      <c r="Z237" s="55"/>
      <c r="AA237" s="55"/>
      <c r="AB237" s="55"/>
      <c r="AC237" s="54"/>
      <c r="AD237" s="55"/>
      <c r="AE237" s="55"/>
      <c r="AF237" s="54"/>
      <c r="AG237" s="54"/>
      <c r="AH237" s="55"/>
      <c r="AI237" s="55"/>
      <c r="AJ237" s="55"/>
      <c r="AK237" s="55"/>
      <c r="AL237" s="55"/>
      <c r="AM237" s="54"/>
      <c r="AN237" s="24">
        <f t="shared" ref="AN237:AN261" si="60">SUM(E237:N237)</f>
        <v>27</v>
      </c>
      <c r="AP237" s="7">
        <f t="shared" si="48"/>
        <v>3</v>
      </c>
    </row>
    <row r="238" spans="1:42" s="41" customFormat="1" ht="13.5" customHeight="1" x14ac:dyDescent="0.3">
      <c r="A238" s="52">
        <v>40634</v>
      </c>
      <c r="B238" s="46" t="s">
        <v>197</v>
      </c>
      <c r="C238" s="54">
        <v>5</v>
      </c>
      <c r="D238" s="54"/>
      <c r="E238" s="50">
        <f>$C238</f>
        <v>5</v>
      </c>
      <c r="F238" s="50">
        <f>$C238</f>
        <v>5</v>
      </c>
      <c r="G238" s="50"/>
      <c r="H238" s="50"/>
      <c r="I238" s="50"/>
      <c r="J238" s="50"/>
      <c r="K238" s="50">
        <f>$C238</f>
        <v>5</v>
      </c>
      <c r="L238" s="50">
        <f>$C238</f>
        <v>5</v>
      </c>
      <c r="M238" s="50">
        <f>$C238</f>
        <v>5</v>
      </c>
      <c r="N238" s="50"/>
      <c r="O238" s="50"/>
      <c r="P238" s="50"/>
      <c r="Q238" s="54"/>
      <c r="R238" s="54">
        <f>$C238</f>
        <v>5</v>
      </c>
      <c r="S238" s="54">
        <f>$C238</f>
        <v>5</v>
      </c>
      <c r="T238" s="54"/>
      <c r="U238" s="55"/>
      <c r="V238" s="55"/>
      <c r="W238" s="55"/>
      <c r="X238" s="55"/>
      <c r="Y238" s="55"/>
      <c r="Z238" s="55"/>
      <c r="AA238" s="55"/>
      <c r="AB238" s="55"/>
      <c r="AC238" s="54">
        <f>$C238</f>
        <v>5</v>
      </c>
      <c r="AD238" s="55"/>
      <c r="AE238" s="55"/>
      <c r="AF238" s="54">
        <f>$C238</f>
        <v>5</v>
      </c>
      <c r="AG238" s="54">
        <f>$C238</f>
        <v>5</v>
      </c>
      <c r="AH238" s="55"/>
      <c r="AI238" s="55"/>
      <c r="AJ238" s="55"/>
      <c r="AK238" s="55"/>
      <c r="AL238" s="55"/>
      <c r="AM238" s="54"/>
      <c r="AN238" s="24">
        <f t="shared" si="60"/>
        <v>25</v>
      </c>
      <c r="AP238" s="7">
        <f t="shared" si="48"/>
        <v>5</v>
      </c>
    </row>
    <row r="239" spans="1:42" s="41" customFormat="1" ht="13.5" customHeight="1" x14ac:dyDescent="0.3">
      <c r="A239" s="52">
        <v>40634</v>
      </c>
      <c r="B239" s="46" t="s">
        <v>182</v>
      </c>
      <c r="C239" s="54">
        <v>4</v>
      </c>
      <c r="D239" s="54"/>
      <c r="E239" s="50"/>
      <c r="F239" s="50">
        <f t="shared" ref="F239:F245" si="61">$C239</f>
        <v>4</v>
      </c>
      <c r="G239" s="50"/>
      <c r="H239" s="50"/>
      <c r="I239" s="50">
        <f>$C239</f>
        <v>4</v>
      </c>
      <c r="J239" s="50"/>
      <c r="K239" s="50"/>
      <c r="L239" s="50"/>
      <c r="M239" s="50"/>
      <c r="N239" s="50"/>
      <c r="O239" s="50"/>
      <c r="P239" s="50"/>
      <c r="Q239" s="54"/>
      <c r="R239" s="54"/>
      <c r="S239" s="54">
        <f>$C239</f>
        <v>4</v>
      </c>
      <c r="T239" s="54">
        <f>$C239</f>
        <v>4</v>
      </c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4"/>
      <c r="AN239" s="24">
        <f t="shared" si="60"/>
        <v>8</v>
      </c>
      <c r="AP239" s="7">
        <f t="shared" si="48"/>
        <v>2</v>
      </c>
    </row>
    <row r="240" spans="1:42" s="41" customFormat="1" ht="13.5" customHeight="1" x14ac:dyDescent="0.3">
      <c r="A240" s="52">
        <v>40634</v>
      </c>
      <c r="B240" s="46" t="s">
        <v>198</v>
      </c>
      <c r="C240" s="54">
        <v>35</v>
      </c>
      <c r="D240" s="54"/>
      <c r="E240" s="50">
        <f>$C240</f>
        <v>35</v>
      </c>
      <c r="F240" s="50">
        <f t="shared" si="61"/>
        <v>35</v>
      </c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4"/>
      <c r="R240" s="54">
        <f>$C240</f>
        <v>35</v>
      </c>
      <c r="S240" s="54">
        <f>$C240</f>
        <v>35</v>
      </c>
      <c r="T240" s="54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16"/>
      <c r="AG240" s="55"/>
      <c r="AH240" s="55"/>
      <c r="AI240" s="55"/>
      <c r="AJ240" s="55"/>
      <c r="AK240" s="55"/>
      <c r="AL240" s="55"/>
      <c r="AM240" s="54"/>
      <c r="AN240" s="24">
        <f t="shared" si="60"/>
        <v>70</v>
      </c>
      <c r="AP240" s="7">
        <f t="shared" si="48"/>
        <v>2</v>
      </c>
    </row>
    <row r="241" spans="1:42" s="41" customFormat="1" ht="13.5" customHeight="1" x14ac:dyDescent="0.3">
      <c r="A241" s="52">
        <v>40664</v>
      </c>
      <c r="B241" s="46" t="s">
        <v>199</v>
      </c>
      <c r="C241" s="54">
        <v>6</v>
      </c>
      <c r="D241" s="54"/>
      <c r="E241" s="50"/>
      <c r="F241" s="50">
        <f t="shared" si="61"/>
        <v>6</v>
      </c>
      <c r="G241" s="50"/>
      <c r="H241" s="50"/>
      <c r="I241" s="50">
        <f>$C241</f>
        <v>6</v>
      </c>
      <c r="J241" s="50"/>
      <c r="K241" s="50"/>
      <c r="L241" s="50"/>
      <c r="M241" s="50"/>
      <c r="N241" s="50"/>
      <c r="O241" s="50"/>
      <c r="P241" s="50"/>
      <c r="Q241" s="54"/>
      <c r="R241" s="55"/>
      <c r="S241" s="54">
        <f t="shared" ref="S241:T245" si="62">$C241</f>
        <v>6</v>
      </c>
      <c r="T241" s="54">
        <f t="shared" si="62"/>
        <v>6</v>
      </c>
      <c r="U241" s="55"/>
      <c r="V241" s="54"/>
      <c r="W241" s="55"/>
      <c r="X241" s="55"/>
      <c r="Y241" s="55"/>
      <c r="Z241" s="55"/>
      <c r="AA241" s="55"/>
      <c r="AB241" s="55"/>
      <c r="AC241" s="54"/>
      <c r="AD241" s="54"/>
      <c r="AE241" s="54"/>
      <c r="AF241" s="55"/>
      <c r="AG241" s="55"/>
      <c r="AH241" s="55"/>
      <c r="AI241" s="55"/>
      <c r="AJ241" s="55"/>
      <c r="AK241" s="55"/>
      <c r="AL241" s="55"/>
      <c r="AM241" s="54"/>
      <c r="AN241" s="24">
        <f t="shared" si="60"/>
        <v>12</v>
      </c>
      <c r="AP241" s="7">
        <f t="shared" si="48"/>
        <v>2</v>
      </c>
    </row>
    <row r="242" spans="1:42" s="41" customFormat="1" ht="13.5" customHeight="1" x14ac:dyDescent="0.3">
      <c r="A242" s="52">
        <v>40664</v>
      </c>
      <c r="B242" s="46" t="s">
        <v>200</v>
      </c>
      <c r="C242" s="54">
        <v>4</v>
      </c>
      <c r="D242" s="54"/>
      <c r="E242" s="50"/>
      <c r="F242" s="50">
        <f t="shared" si="61"/>
        <v>4</v>
      </c>
      <c r="G242" s="50"/>
      <c r="H242" s="50"/>
      <c r="I242" s="50">
        <f>$C242</f>
        <v>4</v>
      </c>
      <c r="J242" s="50"/>
      <c r="K242" s="50"/>
      <c r="L242" s="50"/>
      <c r="M242" s="50"/>
      <c r="N242" s="50"/>
      <c r="O242" s="50"/>
      <c r="P242" s="50"/>
      <c r="Q242" s="54"/>
      <c r="R242" s="55"/>
      <c r="S242" s="54">
        <f t="shared" si="62"/>
        <v>4</v>
      </c>
      <c r="T242" s="54">
        <f t="shared" si="62"/>
        <v>4</v>
      </c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4"/>
      <c r="AN242" s="24">
        <f t="shared" si="60"/>
        <v>8</v>
      </c>
      <c r="AP242" s="7">
        <f t="shared" si="48"/>
        <v>2</v>
      </c>
    </row>
    <row r="243" spans="1:42" s="41" customFormat="1" ht="13.5" customHeight="1" x14ac:dyDescent="0.3">
      <c r="A243" s="52">
        <v>40664</v>
      </c>
      <c r="B243" s="46" t="s">
        <v>202</v>
      </c>
      <c r="C243" s="54">
        <v>10.5</v>
      </c>
      <c r="D243" s="54"/>
      <c r="E243" s="50"/>
      <c r="F243" s="50">
        <f t="shared" si="61"/>
        <v>10.5</v>
      </c>
      <c r="G243" s="50"/>
      <c r="H243" s="50"/>
      <c r="I243" s="50">
        <f>$C243</f>
        <v>10.5</v>
      </c>
      <c r="J243" s="50"/>
      <c r="K243" s="50"/>
      <c r="L243" s="50"/>
      <c r="M243" s="50"/>
      <c r="N243" s="50"/>
      <c r="O243" s="50"/>
      <c r="P243" s="50"/>
      <c r="Q243" s="54"/>
      <c r="R243" s="55"/>
      <c r="S243" s="54">
        <f t="shared" si="62"/>
        <v>10.5</v>
      </c>
      <c r="T243" s="54">
        <f t="shared" si="62"/>
        <v>10.5</v>
      </c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4"/>
      <c r="AN243" s="24">
        <f t="shared" si="60"/>
        <v>21</v>
      </c>
      <c r="AP243" s="7">
        <f t="shared" si="48"/>
        <v>2</v>
      </c>
    </row>
    <row r="244" spans="1:42" s="41" customFormat="1" ht="13.5" customHeight="1" x14ac:dyDescent="0.3">
      <c r="A244" s="52">
        <v>40664</v>
      </c>
      <c r="B244" s="46" t="s">
        <v>201</v>
      </c>
      <c r="C244" s="54">
        <v>11</v>
      </c>
      <c r="D244" s="54"/>
      <c r="E244" s="50"/>
      <c r="F244" s="50">
        <f t="shared" si="61"/>
        <v>11</v>
      </c>
      <c r="G244" s="50"/>
      <c r="H244" s="50"/>
      <c r="I244" s="50">
        <f>$C244</f>
        <v>11</v>
      </c>
      <c r="J244" s="50"/>
      <c r="K244" s="50"/>
      <c r="L244" s="50"/>
      <c r="M244" s="50"/>
      <c r="N244" s="50"/>
      <c r="O244" s="50"/>
      <c r="P244" s="50"/>
      <c r="Q244" s="54"/>
      <c r="R244" s="54"/>
      <c r="S244" s="54">
        <f t="shared" si="62"/>
        <v>11</v>
      </c>
      <c r="T244" s="54">
        <f t="shared" si="62"/>
        <v>11</v>
      </c>
      <c r="U244" s="55"/>
      <c r="V244" s="55"/>
      <c r="W244" s="55"/>
      <c r="X244" s="55"/>
      <c r="Y244" s="55"/>
      <c r="Z244" s="55"/>
      <c r="AA244" s="55"/>
      <c r="AB244" s="55"/>
      <c r="AC244" s="54"/>
      <c r="AD244" s="55"/>
      <c r="AE244" s="55"/>
      <c r="AF244" s="55"/>
      <c r="AG244" s="55"/>
      <c r="AH244" s="55"/>
      <c r="AI244" s="55"/>
      <c r="AJ244" s="55"/>
      <c r="AK244" s="55"/>
      <c r="AL244" s="55"/>
      <c r="AM244" s="54"/>
      <c r="AN244" s="24">
        <f t="shared" si="60"/>
        <v>22</v>
      </c>
      <c r="AP244" s="7">
        <f t="shared" si="48"/>
        <v>2</v>
      </c>
    </row>
    <row r="245" spans="1:42" s="41" customFormat="1" ht="13.5" customHeight="1" x14ac:dyDescent="0.3">
      <c r="A245" s="52">
        <v>40664</v>
      </c>
      <c r="B245" s="32" t="s">
        <v>159</v>
      </c>
      <c r="C245" s="54">
        <v>2</v>
      </c>
      <c r="D245" s="54"/>
      <c r="E245" s="50"/>
      <c r="F245" s="50">
        <f t="shared" si="61"/>
        <v>2</v>
      </c>
      <c r="G245" s="50"/>
      <c r="H245" s="50"/>
      <c r="I245" s="50">
        <f>$C245</f>
        <v>2</v>
      </c>
      <c r="J245" s="50"/>
      <c r="K245" s="50"/>
      <c r="L245" s="50">
        <f>$C245</f>
        <v>2</v>
      </c>
      <c r="M245" s="50"/>
      <c r="N245" s="50"/>
      <c r="O245" s="50"/>
      <c r="P245" s="50"/>
      <c r="Q245" s="54"/>
      <c r="R245" s="55"/>
      <c r="S245" s="54">
        <f t="shared" si="62"/>
        <v>2</v>
      </c>
      <c r="T245" s="54">
        <f t="shared" si="62"/>
        <v>2</v>
      </c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4">
        <f>$C245</f>
        <v>2</v>
      </c>
      <c r="AG245" s="55"/>
      <c r="AH245" s="55"/>
      <c r="AI245" s="55"/>
      <c r="AJ245" s="55"/>
      <c r="AK245" s="55"/>
      <c r="AL245" s="55"/>
      <c r="AM245" s="54"/>
      <c r="AN245" s="24">
        <f t="shared" si="60"/>
        <v>6</v>
      </c>
      <c r="AP245" s="7">
        <f t="shared" si="48"/>
        <v>3</v>
      </c>
    </row>
    <row r="246" spans="1:42" s="41" customFormat="1" ht="13.5" customHeight="1" x14ac:dyDescent="0.3">
      <c r="A246" s="52">
        <v>40664</v>
      </c>
      <c r="B246" s="32" t="s">
        <v>203</v>
      </c>
      <c r="C246" s="41">
        <v>1.5</v>
      </c>
      <c r="D246" s="54"/>
      <c r="E246" s="50"/>
      <c r="F246" s="50"/>
      <c r="G246" s="50"/>
      <c r="H246" s="50"/>
      <c r="I246" s="50"/>
      <c r="J246" s="50"/>
      <c r="K246" s="50"/>
      <c r="L246" s="50">
        <f>$C246</f>
        <v>1.5</v>
      </c>
      <c r="M246" s="50">
        <f>$C246</f>
        <v>1.5</v>
      </c>
      <c r="N246" s="50"/>
      <c r="O246" s="50"/>
      <c r="P246" s="50"/>
      <c r="Q246" s="54"/>
      <c r="R246" s="55"/>
      <c r="S246" s="54"/>
      <c r="T246" s="54"/>
      <c r="U246" s="55"/>
      <c r="V246" s="55"/>
      <c r="W246" s="55"/>
      <c r="X246" s="55"/>
      <c r="Y246" s="16"/>
      <c r="Z246" s="16"/>
      <c r="AA246" s="55"/>
      <c r="AB246" s="55"/>
      <c r="AC246" s="55"/>
      <c r="AD246" s="55"/>
      <c r="AE246" s="55"/>
      <c r="AF246" s="55"/>
      <c r="AG246" s="55"/>
      <c r="AH246" s="55"/>
      <c r="AI246" s="54">
        <f>$C246</f>
        <v>1.5</v>
      </c>
      <c r="AJ246" s="54"/>
      <c r="AL246" s="41">
        <v>2</v>
      </c>
      <c r="AM246" s="54"/>
      <c r="AN246" s="24">
        <f t="shared" si="60"/>
        <v>3</v>
      </c>
      <c r="AP246" s="7">
        <f t="shared" si="48"/>
        <v>2</v>
      </c>
    </row>
    <row r="247" spans="1:42" s="41" customFormat="1" ht="13.5" customHeight="1" x14ac:dyDescent="0.3">
      <c r="A247" s="52">
        <v>40664</v>
      </c>
      <c r="B247" s="32" t="s">
        <v>204</v>
      </c>
      <c r="C247" s="41">
        <v>1.5</v>
      </c>
      <c r="D247" s="54"/>
      <c r="E247" s="50"/>
      <c r="F247" s="50"/>
      <c r="G247" s="50"/>
      <c r="H247" s="50"/>
      <c r="I247" s="50"/>
      <c r="J247" s="50"/>
      <c r="K247" s="50"/>
      <c r="L247" s="50">
        <f>$C247</f>
        <v>1.5</v>
      </c>
      <c r="M247" s="50">
        <f>$C247</f>
        <v>1.5</v>
      </c>
      <c r="N247" s="50"/>
      <c r="O247" s="50"/>
      <c r="P247" s="50"/>
      <c r="Q247" s="54"/>
      <c r="R247" s="54"/>
      <c r="S247" s="54"/>
      <c r="T247" s="54"/>
      <c r="U247" s="55"/>
      <c r="V247" s="55"/>
      <c r="W247" s="55"/>
      <c r="X247" s="55"/>
      <c r="Y247" s="16"/>
      <c r="Z247" s="16"/>
      <c r="AA247" s="55"/>
      <c r="AB247" s="55"/>
      <c r="AC247" s="54"/>
      <c r="AD247" s="55"/>
      <c r="AE247" s="55"/>
      <c r="AF247" s="55"/>
      <c r="AG247" s="55"/>
      <c r="AH247" s="55"/>
      <c r="AI247" s="55"/>
      <c r="AJ247" s="55"/>
      <c r="AK247" s="54">
        <f>$C247</f>
        <v>1.5</v>
      </c>
      <c r="AL247" s="54">
        <v>2</v>
      </c>
      <c r="AM247" s="54"/>
      <c r="AN247" s="24">
        <f t="shared" si="60"/>
        <v>3</v>
      </c>
      <c r="AP247" s="7">
        <f t="shared" si="48"/>
        <v>2</v>
      </c>
    </row>
    <row r="248" spans="1:42" s="41" customFormat="1" ht="13.5" customHeight="1" x14ac:dyDescent="0.3">
      <c r="A248" s="52">
        <v>40664</v>
      </c>
      <c r="B248" s="32" t="s">
        <v>205</v>
      </c>
      <c r="C248" s="54">
        <v>9</v>
      </c>
      <c r="D248" s="54"/>
      <c r="E248" s="50">
        <f>$C248</f>
        <v>9</v>
      </c>
      <c r="F248" s="50">
        <f>$C248</f>
        <v>9</v>
      </c>
      <c r="G248" s="50"/>
      <c r="H248" s="50"/>
      <c r="I248" s="50">
        <f>$C248</f>
        <v>9</v>
      </c>
      <c r="J248" s="50"/>
      <c r="K248" s="50">
        <f>$C248</f>
        <v>9</v>
      </c>
      <c r="L248" s="50"/>
      <c r="M248" s="50"/>
      <c r="N248" s="50"/>
      <c r="O248" s="50"/>
      <c r="P248" s="50"/>
      <c r="Q248" s="54"/>
      <c r="R248" s="54"/>
      <c r="S248" s="54">
        <f>$C248</f>
        <v>9</v>
      </c>
      <c r="T248" s="54">
        <f>$C248</f>
        <v>9</v>
      </c>
      <c r="U248" s="55"/>
      <c r="V248" s="54">
        <f>$C248</f>
        <v>9</v>
      </c>
      <c r="W248" s="55"/>
      <c r="X248" s="55"/>
      <c r="Y248" s="55"/>
      <c r="Z248" s="55"/>
      <c r="AA248" s="54">
        <f>$C248</f>
        <v>9</v>
      </c>
      <c r="AB248" s="54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4"/>
      <c r="AN248" s="24">
        <f t="shared" si="60"/>
        <v>36</v>
      </c>
      <c r="AP248" s="7">
        <f t="shared" si="48"/>
        <v>4</v>
      </c>
    </row>
    <row r="249" spans="1:42" s="41" customFormat="1" ht="13.5" customHeight="1" x14ac:dyDescent="0.3">
      <c r="A249" s="52">
        <v>40664</v>
      </c>
      <c r="B249" s="32" t="s">
        <v>161</v>
      </c>
      <c r="C249" s="54">
        <v>6</v>
      </c>
      <c r="D249" s="54"/>
      <c r="E249" s="50"/>
      <c r="F249" s="50"/>
      <c r="G249" s="50"/>
      <c r="H249" s="50"/>
      <c r="I249" s="50"/>
      <c r="J249" s="50"/>
      <c r="K249" s="50"/>
      <c r="L249" s="50">
        <f t="shared" ref="L249:M251" si="63">$C249</f>
        <v>6</v>
      </c>
      <c r="M249" s="50">
        <f t="shared" si="63"/>
        <v>6</v>
      </c>
      <c r="N249" s="50"/>
      <c r="O249" s="50"/>
      <c r="P249" s="50"/>
      <c r="Q249" s="54"/>
      <c r="R249" s="54"/>
      <c r="S249" s="54"/>
      <c r="T249" s="54"/>
      <c r="U249" s="55"/>
      <c r="V249" s="55"/>
      <c r="W249" s="55"/>
      <c r="X249" s="55"/>
      <c r="Y249" s="54"/>
      <c r="Z249" s="54"/>
      <c r="AA249" s="55"/>
      <c r="AB249" s="55"/>
      <c r="AC249" s="75">
        <f>$C249</f>
        <v>6</v>
      </c>
      <c r="AD249" s="54">
        <f>$C249</f>
        <v>6</v>
      </c>
      <c r="AE249" s="54"/>
      <c r="AF249" s="55"/>
      <c r="AG249" s="54">
        <f>$C249</f>
        <v>6</v>
      </c>
      <c r="AH249" s="55"/>
      <c r="AI249" s="55"/>
      <c r="AJ249" s="55"/>
      <c r="AK249" s="55"/>
      <c r="AL249" s="55"/>
      <c r="AM249" s="54"/>
      <c r="AN249" s="24">
        <f t="shared" si="60"/>
        <v>12</v>
      </c>
      <c r="AP249" s="7">
        <f t="shared" si="48"/>
        <v>2</v>
      </c>
    </row>
    <row r="250" spans="1:42" s="41" customFormat="1" ht="13.5" customHeight="1" x14ac:dyDescent="0.3">
      <c r="A250" s="52">
        <v>40664</v>
      </c>
      <c r="B250" s="32" t="s">
        <v>159</v>
      </c>
      <c r="C250" s="54">
        <v>2</v>
      </c>
      <c r="D250" s="54"/>
      <c r="E250" s="50"/>
      <c r="F250" s="50"/>
      <c r="G250" s="50"/>
      <c r="H250" s="50"/>
      <c r="I250" s="50">
        <f>$C250</f>
        <v>2</v>
      </c>
      <c r="J250" s="50"/>
      <c r="K250" s="50"/>
      <c r="L250" s="50">
        <f t="shared" si="63"/>
        <v>2</v>
      </c>
      <c r="M250" s="50">
        <f t="shared" si="63"/>
        <v>2</v>
      </c>
      <c r="N250" s="50"/>
      <c r="O250" s="50"/>
      <c r="P250" s="50"/>
      <c r="Q250" s="54"/>
      <c r="R250" s="54"/>
      <c r="S250" s="54">
        <f>$C250</f>
        <v>2</v>
      </c>
      <c r="T250" s="54"/>
      <c r="U250" s="55"/>
      <c r="V250" s="55"/>
      <c r="W250" s="55"/>
      <c r="X250" s="55"/>
      <c r="Y250" s="16"/>
      <c r="Z250" s="16"/>
      <c r="AA250" s="55"/>
      <c r="AB250" s="55"/>
      <c r="AC250" s="55"/>
      <c r="AD250" s="55"/>
      <c r="AE250" s="55"/>
      <c r="AF250" s="54">
        <f>$C250</f>
        <v>2</v>
      </c>
      <c r="AG250" s="55"/>
      <c r="AH250" s="55"/>
      <c r="AI250" s="55"/>
      <c r="AJ250" s="55"/>
      <c r="AK250" s="55"/>
      <c r="AL250" s="55">
        <v>2</v>
      </c>
      <c r="AM250" s="54"/>
      <c r="AN250" s="24">
        <f t="shared" si="60"/>
        <v>6</v>
      </c>
      <c r="AP250" s="7">
        <f t="shared" si="48"/>
        <v>3</v>
      </c>
    </row>
    <row r="251" spans="1:42" s="41" customFormat="1" ht="13.5" customHeight="1" x14ac:dyDescent="0.3">
      <c r="A251" s="52">
        <v>40664</v>
      </c>
      <c r="B251" s="46" t="s">
        <v>160</v>
      </c>
      <c r="C251" s="54">
        <v>5</v>
      </c>
      <c r="D251" s="54"/>
      <c r="E251" s="50"/>
      <c r="F251" s="50"/>
      <c r="G251" s="50"/>
      <c r="H251" s="50"/>
      <c r="I251" s="50">
        <f>$C251</f>
        <v>5</v>
      </c>
      <c r="J251" s="50"/>
      <c r="K251" s="50"/>
      <c r="L251" s="50">
        <f t="shared" si="63"/>
        <v>5</v>
      </c>
      <c r="M251" s="50">
        <f t="shared" si="63"/>
        <v>5</v>
      </c>
      <c r="N251" s="50"/>
      <c r="O251" s="50"/>
      <c r="P251" s="50"/>
      <c r="Q251" s="54"/>
      <c r="R251" s="54"/>
      <c r="S251" s="54"/>
      <c r="T251" s="54">
        <f t="shared" ref="T251:T260" si="64">$C251</f>
        <v>5</v>
      </c>
      <c r="U251" s="55">
        <v>2.5</v>
      </c>
      <c r="V251" s="55">
        <v>2.5</v>
      </c>
      <c r="W251" s="55"/>
      <c r="X251" s="55"/>
      <c r="Y251" s="16"/>
      <c r="Z251" s="16"/>
      <c r="AA251" s="55"/>
      <c r="AB251" s="55"/>
      <c r="AC251" s="55"/>
      <c r="AD251" s="55"/>
      <c r="AE251" s="55"/>
      <c r="AF251" s="55"/>
      <c r="AG251" s="54">
        <f>$C251</f>
        <v>5</v>
      </c>
      <c r="AH251" s="55"/>
      <c r="AI251" s="55"/>
      <c r="AJ251" s="55"/>
      <c r="AK251" s="55"/>
      <c r="AL251" s="55"/>
      <c r="AM251" s="54"/>
      <c r="AN251" s="24">
        <f t="shared" si="60"/>
        <v>15</v>
      </c>
      <c r="AP251" s="7">
        <f t="shared" si="48"/>
        <v>3</v>
      </c>
    </row>
    <row r="252" spans="1:42" s="41" customFormat="1" ht="13.5" customHeight="1" x14ac:dyDescent="0.3">
      <c r="A252" s="52">
        <v>40664</v>
      </c>
      <c r="B252" s="46" t="s">
        <v>206</v>
      </c>
      <c r="C252" s="49">
        <v>2</v>
      </c>
      <c r="D252" s="54"/>
      <c r="E252" s="50"/>
      <c r="F252" s="50">
        <f>$C252</f>
        <v>2</v>
      </c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4"/>
      <c r="R252" s="54"/>
      <c r="S252" s="54"/>
      <c r="T252" s="54">
        <f t="shared" si="64"/>
        <v>2</v>
      </c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4"/>
      <c r="AN252" s="24">
        <f t="shared" si="60"/>
        <v>2</v>
      </c>
      <c r="AP252" s="7">
        <f t="shared" si="48"/>
        <v>1</v>
      </c>
    </row>
    <row r="253" spans="1:42" s="41" customFormat="1" ht="13.5" customHeight="1" x14ac:dyDescent="0.3">
      <c r="A253" s="52">
        <v>40664</v>
      </c>
      <c r="B253" s="46" t="s">
        <v>207</v>
      </c>
      <c r="C253" s="54">
        <v>12.5</v>
      </c>
      <c r="D253" s="54"/>
      <c r="E253" s="50">
        <f>$C253</f>
        <v>12.5</v>
      </c>
      <c r="F253" s="50">
        <f>$C253</f>
        <v>12.5</v>
      </c>
      <c r="G253" s="50"/>
      <c r="H253" s="50"/>
      <c r="I253" s="50">
        <f>$C253</f>
        <v>12.5</v>
      </c>
      <c r="J253" s="50"/>
      <c r="K253" s="50"/>
      <c r="L253" s="50"/>
      <c r="M253" s="50"/>
      <c r="N253" s="50"/>
      <c r="O253" s="50"/>
      <c r="P253" s="50"/>
      <c r="Q253" s="54"/>
      <c r="R253" s="54"/>
      <c r="S253" s="54">
        <f>$C253</f>
        <v>12.5</v>
      </c>
      <c r="T253" s="54">
        <f t="shared" si="64"/>
        <v>12.5</v>
      </c>
      <c r="U253" s="55"/>
      <c r="V253" s="55"/>
      <c r="W253" s="54">
        <f>$C253</f>
        <v>12.5</v>
      </c>
      <c r="X253" s="54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4"/>
      <c r="AN253" s="24">
        <f t="shared" si="60"/>
        <v>37.5</v>
      </c>
      <c r="AP253" s="7">
        <f t="shared" si="48"/>
        <v>3</v>
      </c>
    </row>
    <row r="254" spans="1:42" s="41" customFormat="1" ht="13.5" customHeight="1" x14ac:dyDescent="0.3">
      <c r="A254" s="52">
        <v>40695</v>
      </c>
      <c r="B254" s="46" t="s">
        <v>208</v>
      </c>
      <c r="C254" s="54">
        <v>6</v>
      </c>
      <c r="D254" s="54"/>
      <c r="E254" s="50"/>
      <c r="F254" s="50">
        <f>$C254</f>
        <v>6</v>
      </c>
      <c r="G254" s="50"/>
      <c r="H254" s="50"/>
      <c r="I254" s="50">
        <f>$C254</f>
        <v>6</v>
      </c>
      <c r="J254" s="50"/>
      <c r="K254" s="50"/>
      <c r="L254" s="50"/>
      <c r="M254" s="50"/>
      <c r="N254" s="50"/>
      <c r="O254" s="50"/>
      <c r="P254" s="50"/>
      <c r="Q254" s="54"/>
      <c r="R254" s="54"/>
      <c r="S254" s="54">
        <f>$C254</f>
        <v>6</v>
      </c>
      <c r="T254" s="54">
        <f t="shared" si="64"/>
        <v>6</v>
      </c>
      <c r="U254" s="55"/>
      <c r="V254" s="55"/>
      <c r="W254" s="54"/>
      <c r="X254" s="54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4"/>
      <c r="AN254" s="24">
        <f t="shared" si="60"/>
        <v>12</v>
      </c>
      <c r="AP254" s="7">
        <f t="shared" si="48"/>
        <v>2</v>
      </c>
    </row>
    <row r="255" spans="1:42" s="41" customFormat="1" ht="13.5" customHeight="1" x14ac:dyDescent="0.3">
      <c r="A255" s="52">
        <v>40725</v>
      </c>
      <c r="B255" s="46" t="s">
        <v>20</v>
      </c>
      <c r="C255" s="54">
        <v>1</v>
      </c>
      <c r="D255" s="54"/>
      <c r="E255" s="50"/>
      <c r="F255" s="50"/>
      <c r="G255" s="50"/>
      <c r="H255" s="50"/>
      <c r="I255" s="50">
        <f>$C255</f>
        <v>1</v>
      </c>
      <c r="J255" s="50"/>
      <c r="K255" s="50"/>
      <c r="L255" s="50"/>
      <c r="M255" s="50"/>
      <c r="N255" s="50"/>
      <c r="O255" s="50"/>
      <c r="P255" s="50"/>
      <c r="Q255" s="54"/>
      <c r="R255" s="54"/>
      <c r="S255" s="54"/>
      <c r="T255" s="54">
        <f t="shared" si="64"/>
        <v>1</v>
      </c>
      <c r="U255" s="55"/>
      <c r="V255" s="55"/>
      <c r="W255" s="54"/>
      <c r="X255" s="54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4"/>
      <c r="AN255" s="24">
        <f t="shared" si="60"/>
        <v>1</v>
      </c>
      <c r="AP255" s="7">
        <f t="shared" si="48"/>
        <v>1</v>
      </c>
    </row>
    <row r="256" spans="1:42" s="41" customFormat="1" ht="13.5" customHeight="1" x14ac:dyDescent="0.3">
      <c r="A256" s="52">
        <v>40756</v>
      </c>
      <c r="B256" s="46" t="s">
        <v>182</v>
      </c>
      <c r="C256" s="54">
        <v>4</v>
      </c>
      <c r="D256" s="54"/>
      <c r="E256" s="50"/>
      <c r="F256" s="50">
        <f>$C256</f>
        <v>4</v>
      </c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4"/>
      <c r="R256" s="54"/>
      <c r="S256" s="54"/>
      <c r="T256" s="54">
        <f t="shared" si="64"/>
        <v>4</v>
      </c>
      <c r="U256" s="55"/>
      <c r="V256" s="55"/>
      <c r="W256" s="54"/>
      <c r="X256" s="54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4"/>
      <c r="AN256" s="24">
        <f t="shared" si="60"/>
        <v>4</v>
      </c>
      <c r="AP256" s="7">
        <f t="shared" si="48"/>
        <v>1</v>
      </c>
    </row>
    <row r="257" spans="1:42" s="41" customFormat="1" ht="13.5" customHeight="1" x14ac:dyDescent="0.3">
      <c r="A257" s="52">
        <v>40756</v>
      </c>
      <c r="B257" s="46" t="s">
        <v>209</v>
      </c>
      <c r="C257" s="54">
        <v>13</v>
      </c>
      <c r="D257" s="54"/>
      <c r="E257" s="50"/>
      <c r="F257" s="50">
        <f>$C257</f>
        <v>13</v>
      </c>
      <c r="G257" s="50"/>
      <c r="H257" s="50"/>
      <c r="I257" s="50">
        <f>$C257</f>
        <v>13</v>
      </c>
      <c r="J257" s="50"/>
      <c r="K257" s="50"/>
      <c r="L257" s="50"/>
      <c r="M257" s="50"/>
      <c r="N257" s="50"/>
      <c r="O257" s="50"/>
      <c r="P257" s="50"/>
      <c r="Q257" s="54"/>
      <c r="R257" s="54"/>
      <c r="S257" s="54">
        <f>$C257</f>
        <v>13</v>
      </c>
      <c r="T257" s="54">
        <f t="shared" si="64"/>
        <v>13</v>
      </c>
      <c r="U257" s="55"/>
      <c r="V257" s="55"/>
      <c r="W257" s="54"/>
      <c r="X257" s="54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4"/>
      <c r="AN257" s="24">
        <f t="shared" si="60"/>
        <v>26</v>
      </c>
      <c r="AP257" s="7">
        <f t="shared" si="48"/>
        <v>2</v>
      </c>
    </row>
    <row r="258" spans="1:42" s="41" customFormat="1" ht="13.5" customHeight="1" x14ac:dyDescent="0.3">
      <c r="A258" s="52">
        <v>40756</v>
      </c>
      <c r="B258" s="46" t="s">
        <v>210</v>
      </c>
      <c r="C258" s="54">
        <v>6</v>
      </c>
      <c r="D258" s="54"/>
      <c r="E258" s="50"/>
      <c r="F258" s="50">
        <f>$C258</f>
        <v>6</v>
      </c>
      <c r="G258" s="50"/>
      <c r="H258" s="50"/>
      <c r="I258" s="50">
        <f>$C258</f>
        <v>6</v>
      </c>
      <c r="J258" s="50"/>
      <c r="K258" s="50"/>
      <c r="L258" s="50"/>
      <c r="M258" s="50"/>
      <c r="N258" s="50"/>
      <c r="O258" s="50"/>
      <c r="P258" s="50"/>
      <c r="Q258" s="54"/>
      <c r="R258" s="54"/>
      <c r="S258" s="54">
        <f>$C258</f>
        <v>6</v>
      </c>
      <c r="T258" s="54">
        <f t="shared" si="64"/>
        <v>6</v>
      </c>
      <c r="U258" s="55"/>
      <c r="V258" s="55"/>
      <c r="W258" s="54"/>
      <c r="X258" s="54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4"/>
      <c r="AN258" s="24">
        <f t="shared" si="60"/>
        <v>12</v>
      </c>
      <c r="AP258" s="7">
        <f t="shared" si="48"/>
        <v>2</v>
      </c>
    </row>
    <row r="259" spans="1:42" s="41" customFormat="1" ht="13.5" customHeight="1" x14ac:dyDescent="0.3">
      <c r="A259" s="52">
        <v>40756</v>
      </c>
      <c r="B259" s="46" t="s">
        <v>211</v>
      </c>
      <c r="C259" s="54">
        <v>8</v>
      </c>
      <c r="D259" s="54"/>
      <c r="E259" s="50"/>
      <c r="F259" s="50"/>
      <c r="G259" s="50"/>
      <c r="H259" s="50" t="s">
        <v>169</v>
      </c>
      <c r="I259" s="50"/>
      <c r="J259" s="50"/>
      <c r="K259" s="50"/>
      <c r="L259" s="50"/>
      <c r="M259" s="50"/>
      <c r="N259" s="50"/>
      <c r="O259" s="50"/>
      <c r="P259" s="50"/>
      <c r="Q259" s="54"/>
      <c r="R259" s="54">
        <f>$C259</f>
        <v>8</v>
      </c>
      <c r="S259" s="54"/>
      <c r="U259" s="55"/>
      <c r="V259" s="55"/>
      <c r="W259" s="54"/>
      <c r="X259" s="54"/>
      <c r="Y259" s="55"/>
      <c r="Z259" s="55"/>
      <c r="AA259" s="54"/>
      <c r="AB259" s="54"/>
      <c r="AC259" s="55"/>
      <c r="AD259" s="55"/>
      <c r="AE259" s="55"/>
      <c r="AF259" s="54">
        <f>$C259</f>
        <v>8</v>
      </c>
      <c r="AG259" s="54">
        <f>$C259</f>
        <v>8</v>
      </c>
      <c r="AH259" s="54">
        <f>$C259</f>
        <v>8</v>
      </c>
      <c r="AI259" s="54">
        <f>$C259</f>
        <v>8</v>
      </c>
      <c r="AJ259" s="54">
        <v>8</v>
      </c>
      <c r="AK259" s="54">
        <f>$C259</f>
        <v>8</v>
      </c>
      <c r="AL259" s="54">
        <v>8</v>
      </c>
      <c r="AM259" s="54"/>
      <c r="AN259" s="24">
        <f t="shared" si="60"/>
        <v>0</v>
      </c>
      <c r="AP259" s="7">
        <f t="shared" si="48"/>
        <v>0</v>
      </c>
    </row>
    <row r="260" spans="1:42" s="41" customFormat="1" ht="13.5" customHeight="1" x14ac:dyDescent="0.3">
      <c r="A260" s="52">
        <v>40787</v>
      </c>
      <c r="B260" s="46" t="s">
        <v>212</v>
      </c>
      <c r="C260" s="54">
        <v>10</v>
      </c>
      <c r="D260" s="54"/>
      <c r="E260" s="50"/>
      <c r="F260" s="50">
        <f>$C260</f>
        <v>10</v>
      </c>
      <c r="G260" s="50"/>
      <c r="H260" s="50"/>
      <c r="I260" s="50">
        <f>$C260</f>
        <v>10</v>
      </c>
      <c r="J260" s="50"/>
      <c r="K260" s="50"/>
      <c r="L260" s="50"/>
      <c r="M260" s="50"/>
      <c r="N260" s="50"/>
      <c r="O260" s="50"/>
      <c r="P260" s="50"/>
      <c r="Q260" s="54"/>
      <c r="R260" s="54"/>
      <c r="S260" s="54">
        <f>$C260</f>
        <v>10</v>
      </c>
      <c r="T260" s="54">
        <f t="shared" si="64"/>
        <v>10</v>
      </c>
      <c r="U260" s="55"/>
      <c r="V260" s="55"/>
      <c r="W260" s="54"/>
      <c r="X260" s="54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4"/>
      <c r="AN260" s="24">
        <f t="shared" si="60"/>
        <v>20</v>
      </c>
      <c r="AP260" s="7">
        <f t="shared" si="48"/>
        <v>2</v>
      </c>
    </row>
    <row r="261" spans="1:42" s="41" customFormat="1" ht="13.5" customHeight="1" x14ac:dyDescent="0.3">
      <c r="A261" s="52">
        <v>40787</v>
      </c>
      <c r="B261" s="46" t="s">
        <v>193</v>
      </c>
      <c r="C261" s="54">
        <v>9</v>
      </c>
      <c r="D261" s="54"/>
      <c r="E261" s="50">
        <f>$C261</f>
        <v>9</v>
      </c>
      <c r="F261" s="50">
        <f>$C261</f>
        <v>9</v>
      </c>
      <c r="G261" s="50"/>
      <c r="H261" s="50"/>
      <c r="I261" s="50">
        <f>$C261</f>
        <v>9</v>
      </c>
      <c r="J261" s="50"/>
      <c r="K261" s="50"/>
      <c r="L261" s="50"/>
      <c r="M261" s="50"/>
      <c r="N261" s="50"/>
      <c r="O261" s="50"/>
      <c r="P261" s="50"/>
      <c r="Q261" s="54"/>
      <c r="R261" s="54">
        <f>$C261</f>
        <v>9</v>
      </c>
      <c r="S261" s="54">
        <f>$C261</f>
        <v>9</v>
      </c>
      <c r="T261" s="54"/>
      <c r="U261" s="55"/>
      <c r="V261" s="75">
        <f>$C261</f>
        <v>9</v>
      </c>
      <c r="W261" s="64">
        <f>$C261</f>
        <v>9</v>
      </c>
      <c r="X261" s="54">
        <f>$C261</f>
        <v>9</v>
      </c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4"/>
      <c r="AN261" s="24">
        <f t="shared" si="60"/>
        <v>27</v>
      </c>
      <c r="AP261" s="7">
        <f>AN261/C261</f>
        <v>3</v>
      </c>
    </row>
    <row r="262" spans="1:42" s="41" customFormat="1" ht="13.5" customHeight="1" x14ac:dyDescent="0.3">
      <c r="A262" s="52">
        <v>40787</v>
      </c>
      <c r="B262" s="32" t="s">
        <v>87</v>
      </c>
      <c r="C262" s="36">
        <v>23</v>
      </c>
      <c r="D262" s="54"/>
      <c r="E262" s="50"/>
      <c r="F262" s="50">
        <v>25</v>
      </c>
      <c r="G262" s="50"/>
      <c r="H262" s="50"/>
      <c r="I262" s="50">
        <f>$C262</f>
        <v>23</v>
      </c>
      <c r="J262" s="50"/>
      <c r="K262" s="50"/>
      <c r="L262" s="50"/>
      <c r="M262" s="50"/>
      <c r="N262" s="50"/>
      <c r="O262" s="50"/>
      <c r="P262" s="50"/>
      <c r="Q262" s="54"/>
      <c r="R262" s="54"/>
      <c r="S262" s="54">
        <v>25</v>
      </c>
      <c r="T262" s="54"/>
      <c r="U262" s="55"/>
      <c r="V262" s="55"/>
      <c r="W262" s="54"/>
      <c r="X262" s="54"/>
      <c r="Y262" s="54">
        <f>$C262</f>
        <v>23</v>
      </c>
      <c r="Z262" s="54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4"/>
      <c r="AN262" s="24">
        <f t="shared" ref="AN262:AN267" si="65">SUM(E262:N262)</f>
        <v>48</v>
      </c>
      <c r="AP262" s="7">
        <f>AN262/C262</f>
        <v>2.0869565217391304</v>
      </c>
    </row>
    <row r="263" spans="1:42" s="41" customFormat="1" ht="13.5" customHeight="1" x14ac:dyDescent="0.3">
      <c r="A263" s="79">
        <v>40817</v>
      </c>
      <c r="B263" s="46" t="s">
        <v>188</v>
      </c>
      <c r="C263" s="54">
        <v>18</v>
      </c>
      <c r="D263" s="54"/>
      <c r="E263" s="50"/>
      <c r="F263" s="50">
        <f>$C263</f>
        <v>18</v>
      </c>
      <c r="G263" s="50"/>
      <c r="H263" s="50"/>
      <c r="I263" s="50">
        <f>$C263</f>
        <v>18</v>
      </c>
      <c r="J263" s="50"/>
      <c r="K263" s="50"/>
      <c r="L263" s="50"/>
      <c r="M263" s="50"/>
      <c r="N263" s="50"/>
      <c r="O263" s="50"/>
      <c r="P263" s="50"/>
      <c r="Q263" s="54"/>
      <c r="R263" s="54"/>
      <c r="S263" s="54">
        <f>$C263</f>
        <v>18</v>
      </c>
      <c r="T263" s="54">
        <f>$C263</f>
        <v>18</v>
      </c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4"/>
      <c r="AN263" s="24">
        <f t="shared" si="65"/>
        <v>36</v>
      </c>
      <c r="AP263" s="7">
        <f>AN263/C263</f>
        <v>2</v>
      </c>
    </row>
    <row r="264" spans="1:42" s="41" customFormat="1" ht="13.5" customHeight="1" x14ac:dyDescent="0.3">
      <c r="A264" s="79">
        <v>40817</v>
      </c>
      <c r="B264" s="41" t="s">
        <v>213</v>
      </c>
      <c r="C264" s="41">
        <v>9</v>
      </c>
      <c r="E264" s="50">
        <f>$C264</f>
        <v>9</v>
      </c>
      <c r="F264" s="50"/>
      <c r="G264" s="50"/>
      <c r="H264" s="21"/>
      <c r="I264" s="21"/>
      <c r="J264" s="21"/>
      <c r="K264" s="21"/>
      <c r="L264" s="21"/>
      <c r="M264" s="21"/>
      <c r="N264" s="21"/>
      <c r="O264" s="21"/>
      <c r="P264" s="21"/>
      <c r="R264" s="54">
        <f>$C264</f>
        <v>9</v>
      </c>
      <c r="S264" s="75">
        <f>$C264</f>
        <v>9</v>
      </c>
      <c r="AN264" s="24">
        <f t="shared" si="65"/>
        <v>9</v>
      </c>
      <c r="AP264" s="7">
        <f>AN264/C264</f>
        <v>1</v>
      </c>
    </row>
    <row r="265" spans="1:42" s="41" customFormat="1" ht="13.5" customHeight="1" x14ac:dyDescent="0.3">
      <c r="A265" s="79">
        <v>40817</v>
      </c>
      <c r="B265" s="41" t="s">
        <v>209</v>
      </c>
      <c r="C265" s="41">
        <v>12.5</v>
      </c>
      <c r="E265" s="21"/>
      <c r="F265" s="50">
        <f>$C265</f>
        <v>12.5</v>
      </c>
      <c r="G265" s="50"/>
      <c r="H265" s="50"/>
      <c r="I265" s="50">
        <f>$C265</f>
        <v>12.5</v>
      </c>
      <c r="J265" s="21"/>
      <c r="K265" s="21"/>
      <c r="L265" s="21"/>
      <c r="M265" s="21"/>
      <c r="N265" s="21"/>
      <c r="O265" s="21"/>
      <c r="P265" s="21"/>
      <c r="S265" s="54">
        <f>$C265</f>
        <v>12.5</v>
      </c>
      <c r="T265" s="54">
        <f>$C265</f>
        <v>12.5</v>
      </c>
      <c r="AN265" s="24">
        <f t="shared" si="65"/>
        <v>25</v>
      </c>
      <c r="AP265" s="7">
        <f>AN265/C265</f>
        <v>2</v>
      </c>
    </row>
    <row r="266" spans="1:42" s="41" customFormat="1" ht="13.5" customHeight="1" x14ac:dyDescent="0.3">
      <c r="A266" s="79">
        <v>40848</v>
      </c>
      <c r="B266" s="41" t="s">
        <v>214</v>
      </c>
      <c r="C266" s="41">
        <v>8</v>
      </c>
      <c r="E266" s="50">
        <f>$C266</f>
        <v>8</v>
      </c>
      <c r="F266" s="50">
        <f>$C266</f>
        <v>8</v>
      </c>
      <c r="G266" s="50"/>
      <c r="H266" s="21"/>
      <c r="I266" s="50">
        <f>$C266</f>
        <v>8</v>
      </c>
      <c r="J266" s="21"/>
      <c r="K266" s="50">
        <f>$C266</f>
        <v>8</v>
      </c>
      <c r="L266" s="50">
        <f>$C266</f>
        <v>8</v>
      </c>
      <c r="M266" s="50">
        <f>$C266</f>
        <v>8</v>
      </c>
      <c r="N266" s="21"/>
      <c r="O266" s="21"/>
      <c r="P266" s="21"/>
      <c r="R266" s="54">
        <f>$C266</f>
        <v>8</v>
      </c>
      <c r="S266" s="54">
        <f>$C266</f>
        <v>8</v>
      </c>
      <c r="T266" s="54">
        <f>$C266</f>
        <v>8</v>
      </c>
      <c r="AC266" s="54">
        <f>$C266</f>
        <v>8</v>
      </c>
      <c r="AF266" s="54">
        <f>$C266</f>
        <v>8</v>
      </c>
      <c r="AG266" s="54">
        <f>$C266</f>
        <v>8</v>
      </c>
      <c r="AN266" s="24">
        <f t="shared" si="65"/>
        <v>48</v>
      </c>
      <c r="AP266" s="7"/>
    </row>
    <row r="267" spans="1:42" s="41" customFormat="1" ht="13.5" customHeight="1" x14ac:dyDescent="0.3">
      <c r="A267" s="79">
        <v>40848</v>
      </c>
      <c r="B267" s="41" t="s">
        <v>20</v>
      </c>
      <c r="C267" s="41">
        <v>1.5</v>
      </c>
      <c r="E267" s="21"/>
      <c r="F267" s="50"/>
      <c r="G267" s="50"/>
      <c r="H267" s="50"/>
      <c r="I267" s="50">
        <f>$C267</f>
        <v>1.5</v>
      </c>
      <c r="J267" s="21"/>
      <c r="K267" s="21"/>
      <c r="L267" s="21"/>
      <c r="M267" s="21"/>
      <c r="N267" s="21"/>
      <c r="O267" s="21"/>
      <c r="P267" s="21"/>
      <c r="R267" s="54">
        <f>$C267</f>
        <v>1.5</v>
      </c>
      <c r="S267" s="54">
        <f>$C267</f>
        <v>1.5</v>
      </c>
      <c r="T267" s="54"/>
      <c r="V267" s="41" t="s">
        <v>228</v>
      </c>
      <c r="AN267" s="24">
        <f t="shared" si="65"/>
        <v>1.5</v>
      </c>
      <c r="AP267" s="7"/>
    </row>
    <row r="268" spans="1:42" s="41" customFormat="1" ht="4.5" customHeight="1" thickBot="1" x14ac:dyDescent="0.35">
      <c r="A268" s="52"/>
      <c r="B268" s="53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4"/>
      <c r="AN268" s="51"/>
      <c r="AP268" s="7"/>
    </row>
    <row r="269" spans="1:42" ht="14.4" thickBot="1" x14ac:dyDescent="0.35">
      <c r="A269" s="9" t="s">
        <v>195</v>
      </c>
      <c r="B269" s="34"/>
      <c r="C269" s="56">
        <f>SUM(C237:C263)</f>
        <v>224</v>
      </c>
      <c r="D269" s="56">
        <f>SUM(D237:D250)</f>
        <v>0</v>
      </c>
      <c r="E269" s="38">
        <f t="shared" ref="E269:M269" si="66">SUM(E237:E267)</f>
        <v>96.5</v>
      </c>
      <c r="F269" s="38">
        <f t="shared" si="66"/>
        <v>221.5</v>
      </c>
      <c r="G269" s="38"/>
      <c r="H269" s="38"/>
      <c r="I269" s="38">
        <f t="shared" si="66"/>
        <v>183</v>
      </c>
      <c r="J269" s="38"/>
      <c r="K269" s="38">
        <f t="shared" si="66"/>
        <v>22</v>
      </c>
      <c r="L269" s="38">
        <f t="shared" si="66"/>
        <v>31</v>
      </c>
      <c r="M269" s="38">
        <f t="shared" si="66"/>
        <v>29</v>
      </c>
      <c r="N269" s="38"/>
      <c r="O269" s="38"/>
      <c r="P269" s="38"/>
      <c r="Q269" s="56">
        <f>SUM(Q237:Q250)</f>
        <v>0</v>
      </c>
      <c r="R269" s="56">
        <f t="shared" ref="R269:AL269" si="67">SUM(R238:R267)</f>
        <v>75.5</v>
      </c>
      <c r="S269" s="56">
        <f t="shared" si="67"/>
        <v>219</v>
      </c>
      <c r="T269" s="56">
        <f t="shared" si="67"/>
        <v>144.5</v>
      </c>
      <c r="U269" s="56">
        <f t="shared" si="67"/>
        <v>2.5</v>
      </c>
      <c r="V269" s="56">
        <f t="shared" si="67"/>
        <v>20.5</v>
      </c>
      <c r="W269" s="56">
        <f t="shared" si="67"/>
        <v>21.5</v>
      </c>
      <c r="X269" s="56">
        <f t="shared" si="67"/>
        <v>9</v>
      </c>
      <c r="Y269" s="56">
        <f t="shared" si="67"/>
        <v>23</v>
      </c>
      <c r="Z269" s="56"/>
      <c r="AA269" s="56">
        <f t="shared" si="67"/>
        <v>9</v>
      </c>
      <c r="AB269" s="56"/>
      <c r="AC269" s="56">
        <f t="shared" si="67"/>
        <v>19</v>
      </c>
      <c r="AD269" s="56">
        <f t="shared" si="67"/>
        <v>6</v>
      </c>
      <c r="AE269" s="56"/>
      <c r="AF269" s="56">
        <f t="shared" si="67"/>
        <v>25</v>
      </c>
      <c r="AG269" s="56">
        <f t="shared" si="67"/>
        <v>32</v>
      </c>
      <c r="AH269" s="56">
        <f t="shared" si="67"/>
        <v>8</v>
      </c>
      <c r="AI269" s="56">
        <f t="shared" si="67"/>
        <v>9.5</v>
      </c>
      <c r="AJ269" s="56">
        <f t="shared" si="67"/>
        <v>8</v>
      </c>
      <c r="AK269" s="56">
        <f t="shared" si="67"/>
        <v>9.5</v>
      </c>
      <c r="AL269" s="56">
        <f t="shared" si="67"/>
        <v>14</v>
      </c>
      <c r="AM269" s="54"/>
      <c r="AN269" s="70">
        <f>SUM(E269:N269)</f>
        <v>583</v>
      </c>
      <c r="AP269" s="7">
        <f>AN269/C269</f>
        <v>2.6026785714285716</v>
      </c>
    </row>
    <row r="270" spans="1:42" s="41" customFormat="1" ht="6" customHeight="1" x14ac:dyDescent="0.3">
      <c r="A270" s="52"/>
      <c r="B270" s="53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4"/>
      <c r="AN270" s="51"/>
      <c r="AP270" s="7"/>
    </row>
    <row r="271" spans="1:42" s="41" customFormat="1" ht="13.5" customHeight="1" x14ac:dyDescent="0.3">
      <c r="A271" s="52">
        <v>40969</v>
      </c>
      <c r="B271" s="46" t="s">
        <v>230</v>
      </c>
      <c r="C271" s="54">
        <v>3</v>
      </c>
      <c r="D271" s="54"/>
      <c r="E271" s="50">
        <f>$C271</f>
        <v>3</v>
      </c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4"/>
      <c r="R271" s="54">
        <f>$C271</f>
        <v>3</v>
      </c>
      <c r="S271" s="75">
        <f>$C271</f>
        <v>3</v>
      </c>
      <c r="T271" s="54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4"/>
      <c r="AN271" s="24">
        <f t="shared" ref="AN271:AN292" si="68">SUM(E271:N271)</f>
        <v>3</v>
      </c>
      <c r="AP271" s="7">
        <f t="shared" ref="AP271:AP292" si="69">AN271/C271</f>
        <v>1</v>
      </c>
    </row>
    <row r="272" spans="1:42" s="41" customFormat="1" ht="13.5" customHeight="1" x14ac:dyDescent="0.3">
      <c r="A272" s="52">
        <v>40969</v>
      </c>
      <c r="B272" s="46" t="s">
        <v>231</v>
      </c>
      <c r="C272" s="54">
        <v>8</v>
      </c>
      <c r="D272" s="54"/>
      <c r="E272" s="50"/>
      <c r="F272" s="50"/>
      <c r="G272" s="50"/>
      <c r="H272" s="50"/>
      <c r="I272" s="50">
        <f t="shared" ref="I272:I285" si="70">$C272</f>
        <v>8</v>
      </c>
      <c r="J272" s="50"/>
      <c r="K272" s="50"/>
      <c r="L272" s="50"/>
      <c r="M272" s="50"/>
      <c r="N272" s="50"/>
      <c r="O272" s="50"/>
      <c r="P272" s="50"/>
      <c r="Q272" s="54"/>
      <c r="R272" s="54"/>
      <c r="S272" s="54">
        <f t="shared" ref="S272:T274" si="71">$C272</f>
        <v>8</v>
      </c>
      <c r="T272" s="54">
        <f t="shared" si="71"/>
        <v>8</v>
      </c>
      <c r="U272" s="55"/>
      <c r="V272" s="41" t="s">
        <v>232</v>
      </c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4"/>
      <c r="AN272" s="24">
        <f t="shared" si="68"/>
        <v>8</v>
      </c>
      <c r="AP272" s="7">
        <f t="shared" si="69"/>
        <v>1</v>
      </c>
    </row>
    <row r="273" spans="1:42" s="41" customFormat="1" ht="13.5" customHeight="1" x14ac:dyDescent="0.3">
      <c r="A273" s="52">
        <v>41000</v>
      </c>
      <c r="B273" s="46" t="s">
        <v>233</v>
      </c>
      <c r="C273" s="54">
        <v>4</v>
      </c>
      <c r="D273" s="54"/>
      <c r="E273" s="50"/>
      <c r="F273" s="50"/>
      <c r="G273" s="50"/>
      <c r="H273" s="50"/>
      <c r="I273" s="50">
        <f t="shared" si="70"/>
        <v>4</v>
      </c>
      <c r="J273" s="50"/>
      <c r="K273" s="50"/>
      <c r="L273" s="50"/>
      <c r="M273" s="50"/>
      <c r="N273" s="50"/>
      <c r="O273" s="50"/>
      <c r="P273" s="50"/>
      <c r="Q273" s="54"/>
      <c r="R273" s="54"/>
      <c r="S273" s="64">
        <f t="shared" si="71"/>
        <v>4</v>
      </c>
      <c r="T273" s="54">
        <f t="shared" si="71"/>
        <v>4</v>
      </c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4"/>
      <c r="AN273" s="24">
        <f t="shared" si="68"/>
        <v>4</v>
      </c>
      <c r="AP273" s="7">
        <f t="shared" si="69"/>
        <v>1</v>
      </c>
    </row>
    <row r="274" spans="1:42" s="41" customFormat="1" ht="13.5" customHeight="1" x14ac:dyDescent="0.3">
      <c r="A274" s="52">
        <v>41000</v>
      </c>
      <c r="B274" s="46" t="s">
        <v>234</v>
      </c>
      <c r="C274" s="54">
        <v>4</v>
      </c>
      <c r="D274" s="54"/>
      <c r="E274" s="50"/>
      <c r="F274" s="50"/>
      <c r="G274" s="50"/>
      <c r="H274" s="50">
        <f>$C274</f>
        <v>4</v>
      </c>
      <c r="I274" s="50">
        <f t="shared" si="70"/>
        <v>4</v>
      </c>
      <c r="J274" s="50"/>
      <c r="K274" s="50"/>
      <c r="L274" s="50"/>
      <c r="M274" s="50"/>
      <c r="N274" s="50"/>
      <c r="O274" s="50"/>
      <c r="P274" s="50"/>
      <c r="Q274" s="54"/>
      <c r="R274" s="55"/>
      <c r="S274" s="54">
        <f t="shared" si="71"/>
        <v>4</v>
      </c>
      <c r="T274" s="54">
        <f t="shared" si="71"/>
        <v>4</v>
      </c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4"/>
      <c r="AN274" s="24">
        <f t="shared" si="68"/>
        <v>8</v>
      </c>
      <c r="AP274" s="7">
        <f t="shared" si="69"/>
        <v>2</v>
      </c>
    </row>
    <row r="275" spans="1:42" s="41" customFormat="1" ht="13.5" customHeight="1" x14ac:dyDescent="0.3">
      <c r="A275" s="52">
        <v>41000</v>
      </c>
      <c r="B275" s="46" t="s">
        <v>256</v>
      </c>
      <c r="C275" s="54">
        <v>6</v>
      </c>
      <c r="D275" s="54"/>
      <c r="E275" s="50"/>
      <c r="F275" s="50"/>
      <c r="G275" s="50">
        <f t="shared" ref="G275:G289" si="72">$C275</f>
        <v>6</v>
      </c>
      <c r="H275" s="50"/>
      <c r="I275" s="50">
        <f t="shared" si="70"/>
        <v>6</v>
      </c>
      <c r="J275" s="50"/>
      <c r="K275" s="50"/>
      <c r="L275" s="50"/>
      <c r="M275" s="50"/>
      <c r="N275" s="50"/>
      <c r="O275" s="50"/>
      <c r="P275" s="50"/>
      <c r="Q275" s="54"/>
      <c r="R275" s="55"/>
      <c r="S275" s="54">
        <f>$C275</f>
        <v>6</v>
      </c>
      <c r="T275" s="54">
        <f>$C275</f>
        <v>6</v>
      </c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4"/>
      <c r="AN275" s="24">
        <f t="shared" si="68"/>
        <v>12</v>
      </c>
      <c r="AP275" s="7"/>
    </row>
    <row r="276" spans="1:42" s="41" customFormat="1" ht="13.5" customHeight="1" x14ac:dyDescent="0.3">
      <c r="A276" s="52">
        <v>41030</v>
      </c>
      <c r="B276" s="46" t="s">
        <v>237</v>
      </c>
      <c r="C276" s="54">
        <v>9</v>
      </c>
      <c r="D276" s="54"/>
      <c r="E276" s="50"/>
      <c r="F276" s="50"/>
      <c r="G276" s="50">
        <f t="shared" si="72"/>
        <v>9</v>
      </c>
      <c r="H276" s="50"/>
      <c r="I276" s="50">
        <f t="shared" si="70"/>
        <v>9</v>
      </c>
      <c r="J276" s="50"/>
      <c r="K276" s="50"/>
      <c r="L276" s="50"/>
      <c r="M276" s="50"/>
      <c r="N276" s="50"/>
      <c r="O276" s="50"/>
      <c r="P276" s="50"/>
      <c r="Q276" s="54"/>
      <c r="R276" s="55"/>
      <c r="S276" s="54">
        <f>$C276</f>
        <v>9</v>
      </c>
      <c r="T276" s="54">
        <f>$C276</f>
        <v>9</v>
      </c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4"/>
      <c r="AN276" s="24">
        <f t="shared" si="68"/>
        <v>18</v>
      </c>
      <c r="AP276" s="7">
        <f t="shared" si="69"/>
        <v>2</v>
      </c>
    </row>
    <row r="277" spans="1:42" s="41" customFormat="1" ht="13.5" customHeight="1" x14ac:dyDescent="0.3">
      <c r="A277" s="52">
        <v>41061</v>
      </c>
      <c r="B277" s="46" t="s">
        <v>238</v>
      </c>
      <c r="C277" s="54">
        <v>6</v>
      </c>
      <c r="D277" s="54"/>
      <c r="E277" s="50">
        <f>$C277</f>
        <v>6</v>
      </c>
      <c r="F277" s="50"/>
      <c r="G277" s="50">
        <f t="shared" si="72"/>
        <v>6</v>
      </c>
      <c r="H277" s="50"/>
      <c r="I277" s="50">
        <f t="shared" si="70"/>
        <v>6</v>
      </c>
      <c r="J277" s="50"/>
      <c r="K277" s="50">
        <f t="shared" ref="K277:M278" si="73">$C277</f>
        <v>6</v>
      </c>
      <c r="L277" s="50">
        <f t="shared" si="73"/>
        <v>6</v>
      </c>
      <c r="M277" s="50">
        <f t="shared" si="73"/>
        <v>6</v>
      </c>
      <c r="N277" s="50"/>
      <c r="O277" s="50"/>
      <c r="P277" s="50"/>
      <c r="Q277" s="54"/>
      <c r="R277" s="55"/>
      <c r="S277" s="54"/>
      <c r="T277" s="54"/>
      <c r="U277" s="55"/>
      <c r="V277" s="54">
        <f>$C277</f>
        <v>6</v>
      </c>
      <c r="W277" s="75">
        <f>$C277</f>
        <v>6</v>
      </c>
      <c r="X277" s="54">
        <f>$C277</f>
        <v>6</v>
      </c>
      <c r="Y277" s="54">
        <f>$C277</f>
        <v>6</v>
      </c>
      <c r="Z277" s="54"/>
      <c r="AA277" s="54">
        <f>$C277</f>
        <v>6</v>
      </c>
      <c r="AB277" s="54"/>
      <c r="AC277" s="55"/>
      <c r="AD277" s="55"/>
      <c r="AE277" s="55"/>
      <c r="AF277" s="54">
        <f>$C277</f>
        <v>6</v>
      </c>
      <c r="AG277" s="55"/>
      <c r="AH277" s="54">
        <f>$C277</f>
        <v>6</v>
      </c>
      <c r="AI277" s="55"/>
      <c r="AJ277" s="55"/>
      <c r="AK277" s="55" t="s">
        <v>98</v>
      </c>
      <c r="AL277" s="55"/>
      <c r="AM277" s="54"/>
      <c r="AN277" s="24">
        <f t="shared" si="68"/>
        <v>36</v>
      </c>
      <c r="AP277" s="7">
        <f t="shared" si="69"/>
        <v>6</v>
      </c>
    </row>
    <row r="278" spans="1:42" s="41" customFormat="1" ht="13.5" customHeight="1" x14ac:dyDescent="0.3">
      <c r="A278" s="52">
        <v>41061</v>
      </c>
      <c r="B278" s="46" t="s">
        <v>239</v>
      </c>
      <c r="C278" s="54">
        <v>7</v>
      </c>
      <c r="D278" s="54"/>
      <c r="E278" s="50">
        <f>$C278</f>
        <v>7</v>
      </c>
      <c r="F278" s="50"/>
      <c r="G278" s="50">
        <f t="shared" si="72"/>
        <v>7</v>
      </c>
      <c r="H278" s="50"/>
      <c r="I278" s="50">
        <f t="shared" si="70"/>
        <v>7</v>
      </c>
      <c r="J278" s="50"/>
      <c r="K278" s="50">
        <f t="shared" si="73"/>
        <v>7</v>
      </c>
      <c r="L278" s="50">
        <f t="shared" si="73"/>
        <v>7</v>
      </c>
      <c r="M278" s="50">
        <f t="shared" si="73"/>
        <v>7</v>
      </c>
      <c r="N278" s="50"/>
      <c r="O278" s="50"/>
      <c r="P278" s="50"/>
      <c r="Q278" s="54"/>
      <c r="R278" s="54">
        <f>$C278</f>
        <v>7</v>
      </c>
      <c r="S278" s="54">
        <v>3.5</v>
      </c>
      <c r="T278" s="54">
        <f t="shared" ref="T278:T283" si="74">$C278</f>
        <v>7</v>
      </c>
      <c r="U278" s="55">
        <v>3.5</v>
      </c>
      <c r="V278" s="54">
        <f>$C278</f>
        <v>7</v>
      </c>
      <c r="W278" s="55"/>
      <c r="X278" s="55"/>
      <c r="Y278" s="55"/>
      <c r="Z278" s="55"/>
      <c r="AA278" s="75">
        <f>$C278</f>
        <v>7</v>
      </c>
      <c r="AB278" s="75"/>
      <c r="AC278" s="54">
        <f>$C278</f>
        <v>7</v>
      </c>
      <c r="AD278" s="54">
        <f>$C278</f>
        <v>7</v>
      </c>
      <c r="AE278" s="54"/>
      <c r="AF278" s="55"/>
      <c r="AG278" s="55"/>
      <c r="AH278" s="54"/>
      <c r="AI278" s="55"/>
      <c r="AJ278" s="55"/>
      <c r="AK278" s="55"/>
      <c r="AL278" s="55"/>
      <c r="AM278" s="54"/>
      <c r="AN278" s="24">
        <f t="shared" si="68"/>
        <v>42</v>
      </c>
      <c r="AP278" s="7">
        <f t="shared" si="69"/>
        <v>6</v>
      </c>
    </row>
    <row r="279" spans="1:42" s="41" customFormat="1" ht="13.5" customHeight="1" x14ac:dyDescent="0.3">
      <c r="A279" s="52">
        <v>41061</v>
      </c>
      <c r="B279" s="46" t="s">
        <v>240</v>
      </c>
      <c r="C279" s="54">
        <v>6</v>
      </c>
      <c r="D279" s="54"/>
      <c r="E279" s="50"/>
      <c r="F279" s="50"/>
      <c r="G279" s="50">
        <f t="shared" si="72"/>
        <v>6</v>
      </c>
      <c r="H279" s="50"/>
      <c r="I279" s="50">
        <f t="shared" si="70"/>
        <v>6</v>
      </c>
      <c r="J279" s="50"/>
      <c r="K279" s="50"/>
      <c r="L279" s="50"/>
      <c r="M279" s="50"/>
      <c r="N279" s="50"/>
      <c r="O279" s="50"/>
      <c r="P279" s="50"/>
      <c r="Q279" s="54"/>
      <c r="R279" s="55"/>
      <c r="S279" s="54">
        <f t="shared" ref="S279:S287" si="75">$C279</f>
        <v>6</v>
      </c>
      <c r="T279" s="54">
        <f t="shared" si="74"/>
        <v>6</v>
      </c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4"/>
      <c r="AN279" s="24">
        <f t="shared" si="68"/>
        <v>12</v>
      </c>
      <c r="AP279" s="7">
        <f t="shared" si="69"/>
        <v>2</v>
      </c>
    </row>
    <row r="280" spans="1:42" s="41" customFormat="1" ht="13.5" customHeight="1" x14ac:dyDescent="0.3">
      <c r="A280" s="52">
        <v>41061</v>
      </c>
      <c r="B280" s="46" t="s">
        <v>241</v>
      </c>
      <c r="C280" s="54">
        <v>9</v>
      </c>
      <c r="D280" s="54"/>
      <c r="E280" s="50"/>
      <c r="F280" s="50"/>
      <c r="G280" s="50">
        <f t="shared" si="72"/>
        <v>9</v>
      </c>
      <c r="H280" s="50"/>
      <c r="I280" s="50">
        <f t="shared" si="70"/>
        <v>9</v>
      </c>
      <c r="J280" s="50"/>
      <c r="K280" s="50"/>
      <c r="L280" s="50"/>
      <c r="M280" s="50"/>
      <c r="N280" s="50"/>
      <c r="O280" s="50"/>
      <c r="P280" s="50"/>
      <c r="Q280" s="54"/>
      <c r="R280" s="55"/>
      <c r="S280" s="54">
        <f t="shared" si="75"/>
        <v>9</v>
      </c>
      <c r="T280" s="54">
        <f t="shared" si="74"/>
        <v>9</v>
      </c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4"/>
      <c r="AN280" s="24">
        <f t="shared" si="68"/>
        <v>18</v>
      </c>
      <c r="AP280" s="7">
        <f t="shared" si="69"/>
        <v>2</v>
      </c>
    </row>
    <row r="281" spans="1:42" s="41" customFormat="1" ht="13.5" customHeight="1" x14ac:dyDescent="0.3">
      <c r="A281" s="52">
        <v>41061</v>
      </c>
      <c r="B281" s="46" t="s">
        <v>242</v>
      </c>
      <c r="C281" s="54">
        <v>7</v>
      </c>
      <c r="D281" s="54"/>
      <c r="E281" s="50"/>
      <c r="F281" s="50"/>
      <c r="G281" s="50">
        <f t="shared" si="72"/>
        <v>7</v>
      </c>
      <c r="H281" s="50"/>
      <c r="I281" s="50">
        <f t="shared" si="70"/>
        <v>7</v>
      </c>
      <c r="J281" s="50"/>
      <c r="K281" s="50"/>
      <c r="L281" s="50"/>
      <c r="M281" s="50"/>
      <c r="N281" s="50"/>
      <c r="O281" s="50"/>
      <c r="P281" s="50"/>
      <c r="Q281" s="54"/>
      <c r="R281" s="54"/>
      <c r="S281" s="54">
        <f t="shared" si="75"/>
        <v>7</v>
      </c>
      <c r="T281" s="54">
        <f t="shared" si="74"/>
        <v>7</v>
      </c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4"/>
      <c r="AN281" s="24">
        <f t="shared" si="68"/>
        <v>14</v>
      </c>
      <c r="AP281" s="7">
        <f t="shared" si="69"/>
        <v>2</v>
      </c>
    </row>
    <row r="282" spans="1:42" s="41" customFormat="1" ht="13.5" customHeight="1" x14ac:dyDescent="0.3">
      <c r="A282" s="52">
        <v>41091</v>
      </c>
      <c r="B282" s="46" t="s">
        <v>253</v>
      </c>
      <c r="C282" s="54">
        <v>5</v>
      </c>
      <c r="D282" s="54"/>
      <c r="E282" s="50"/>
      <c r="F282" s="50"/>
      <c r="G282" s="50">
        <f t="shared" si="72"/>
        <v>5</v>
      </c>
      <c r="H282" s="50"/>
      <c r="I282" s="50">
        <f t="shared" si="70"/>
        <v>5</v>
      </c>
      <c r="J282" s="50"/>
      <c r="K282" s="50"/>
      <c r="L282" s="50"/>
      <c r="M282" s="50"/>
      <c r="N282" s="50"/>
      <c r="O282" s="50"/>
      <c r="P282" s="50"/>
      <c r="Q282" s="54"/>
      <c r="R282" s="54"/>
      <c r="S282" s="54">
        <f t="shared" si="75"/>
        <v>5</v>
      </c>
      <c r="T282" s="54">
        <f t="shared" si="74"/>
        <v>5</v>
      </c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4"/>
      <c r="AN282" s="24">
        <f t="shared" si="68"/>
        <v>10</v>
      </c>
      <c r="AP282" s="7"/>
    </row>
    <row r="283" spans="1:42" s="41" customFormat="1" ht="13.5" customHeight="1" x14ac:dyDescent="0.3">
      <c r="A283" s="52">
        <v>41091</v>
      </c>
      <c r="B283" s="46" t="s">
        <v>250</v>
      </c>
      <c r="C283" s="54">
        <v>2.5</v>
      </c>
      <c r="D283" s="54"/>
      <c r="E283" s="50"/>
      <c r="F283" s="50"/>
      <c r="G283" s="50">
        <f t="shared" si="72"/>
        <v>2.5</v>
      </c>
      <c r="H283" s="50"/>
      <c r="I283" s="50">
        <f t="shared" si="70"/>
        <v>2.5</v>
      </c>
      <c r="J283" s="50"/>
      <c r="K283" s="50"/>
      <c r="L283" s="50"/>
      <c r="M283" s="50"/>
      <c r="N283" s="50"/>
      <c r="O283" s="50"/>
      <c r="P283" s="50"/>
      <c r="Q283" s="54"/>
      <c r="R283" s="54"/>
      <c r="S283" s="54">
        <f t="shared" si="75"/>
        <v>2.5</v>
      </c>
      <c r="T283" s="54">
        <f t="shared" si="74"/>
        <v>2.5</v>
      </c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4"/>
      <c r="AN283" s="24">
        <f t="shared" si="68"/>
        <v>5</v>
      </c>
      <c r="AP283" s="7">
        <f t="shared" si="69"/>
        <v>2</v>
      </c>
    </row>
    <row r="284" spans="1:42" s="41" customFormat="1" ht="13.5" customHeight="1" x14ac:dyDescent="0.3">
      <c r="A284" s="52">
        <v>41122</v>
      </c>
      <c r="B284" s="46" t="s">
        <v>251</v>
      </c>
      <c r="C284" s="54">
        <v>9.5</v>
      </c>
      <c r="D284" s="54"/>
      <c r="E284" s="50"/>
      <c r="F284" s="50"/>
      <c r="G284" s="50">
        <f t="shared" si="72"/>
        <v>9.5</v>
      </c>
      <c r="H284" s="50"/>
      <c r="I284" s="50">
        <f t="shared" si="70"/>
        <v>9.5</v>
      </c>
      <c r="J284" s="50"/>
      <c r="K284" s="50"/>
      <c r="L284" s="50"/>
      <c r="M284" s="50"/>
      <c r="N284" s="50">
        <f>$C284</f>
        <v>9.5</v>
      </c>
      <c r="O284" s="50"/>
      <c r="P284" s="50"/>
      <c r="Q284" s="54"/>
      <c r="R284" s="54"/>
      <c r="S284" s="54">
        <f t="shared" si="75"/>
        <v>9.5</v>
      </c>
      <c r="T284" s="54"/>
      <c r="U284" s="55"/>
      <c r="V284" s="55"/>
      <c r="W284" s="54">
        <f>$C284</f>
        <v>9.5</v>
      </c>
      <c r="X284" s="55"/>
      <c r="Y284" s="55"/>
      <c r="Z284" s="55"/>
      <c r="AA284" s="54">
        <f>$C284</f>
        <v>9.5</v>
      </c>
      <c r="AB284" s="54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4"/>
      <c r="AN284" s="24">
        <f t="shared" si="68"/>
        <v>28.5</v>
      </c>
      <c r="AP284" s="7"/>
    </row>
    <row r="285" spans="1:42" s="41" customFormat="1" ht="13.5" customHeight="1" x14ac:dyDescent="0.3">
      <c r="A285" s="52">
        <v>41122</v>
      </c>
      <c r="B285" s="46" t="s">
        <v>252</v>
      </c>
      <c r="C285" s="54">
        <v>12</v>
      </c>
      <c r="D285" s="54"/>
      <c r="E285" s="50"/>
      <c r="F285" s="50"/>
      <c r="G285" s="50">
        <f t="shared" si="72"/>
        <v>12</v>
      </c>
      <c r="H285" s="50"/>
      <c r="I285" s="50">
        <f t="shared" si="70"/>
        <v>12</v>
      </c>
      <c r="J285" s="50"/>
      <c r="K285" s="50"/>
      <c r="L285" s="50"/>
      <c r="M285" s="50"/>
      <c r="N285" s="50"/>
      <c r="O285" s="50"/>
      <c r="P285" s="50"/>
      <c r="Q285" s="54"/>
      <c r="R285" s="54"/>
      <c r="S285" s="54">
        <f t="shared" si="75"/>
        <v>12</v>
      </c>
      <c r="T285" s="54">
        <f>$C285</f>
        <v>12</v>
      </c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4"/>
      <c r="AN285" s="24">
        <f t="shared" si="68"/>
        <v>24</v>
      </c>
      <c r="AP285" s="7"/>
    </row>
    <row r="286" spans="1:42" s="41" customFormat="1" ht="13.5" customHeight="1" x14ac:dyDescent="0.3">
      <c r="A286" s="52">
        <v>41122</v>
      </c>
      <c r="B286" s="46" t="s">
        <v>246</v>
      </c>
      <c r="C286" s="54">
        <v>4.3</v>
      </c>
      <c r="D286" s="54"/>
      <c r="E286" s="50">
        <f>$C286</f>
        <v>4.3</v>
      </c>
      <c r="F286" s="50"/>
      <c r="G286" s="50">
        <f t="shared" si="72"/>
        <v>4.3</v>
      </c>
      <c r="H286" s="50"/>
      <c r="I286" s="50"/>
      <c r="J286" s="50"/>
      <c r="K286" s="50"/>
      <c r="L286" s="50"/>
      <c r="M286" s="50"/>
      <c r="N286" s="50"/>
      <c r="O286" s="50"/>
      <c r="P286" s="50"/>
      <c r="Q286" s="54"/>
      <c r="R286" s="54"/>
      <c r="S286" s="54">
        <f t="shared" si="75"/>
        <v>4.3</v>
      </c>
      <c r="T286" s="54"/>
      <c r="U286" s="55"/>
      <c r="V286" s="54">
        <f>$C286</f>
        <v>4.3</v>
      </c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4"/>
      <c r="AN286" s="24">
        <f t="shared" si="68"/>
        <v>8.6</v>
      </c>
      <c r="AP286" s="7">
        <f t="shared" si="69"/>
        <v>2</v>
      </c>
    </row>
    <row r="287" spans="1:42" s="41" customFormat="1" ht="13.5" customHeight="1" x14ac:dyDescent="0.3">
      <c r="A287" s="52">
        <v>41122</v>
      </c>
      <c r="B287" s="46" t="s">
        <v>247</v>
      </c>
      <c r="C287" s="54">
        <v>8.6999999999999993</v>
      </c>
      <c r="D287" s="54"/>
      <c r="E287" s="50">
        <f>$C287</f>
        <v>8.6999999999999993</v>
      </c>
      <c r="F287" s="50"/>
      <c r="G287" s="50">
        <f t="shared" si="72"/>
        <v>8.6999999999999993</v>
      </c>
      <c r="H287" s="50"/>
      <c r="I287" s="50">
        <v>3.7</v>
      </c>
      <c r="J287" s="50"/>
      <c r="K287" s="50"/>
      <c r="L287" s="50"/>
      <c r="M287" s="50"/>
      <c r="N287" s="50"/>
      <c r="O287" s="50"/>
      <c r="P287" s="50"/>
      <c r="Q287" s="54"/>
      <c r="R287" s="54"/>
      <c r="S287" s="54">
        <f t="shared" si="75"/>
        <v>8.6999999999999993</v>
      </c>
      <c r="T287" s="54"/>
      <c r="U287" s="55"/>
      <c r="V287" s="55">
        <v>6</v>
      </c>
      <c r="W287" s="55"/>
      <c r="X287" s="55"/>
      <c r="Y287" s="55">
        <v>2.7</v>
      </c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4"/>
      <c r="AN287" s="24">
        <f t="shared" si="68"/>
        <v>21.099999999999998</v>
      </c>
      <c r="AP287" s="7"/>
    </row>
    <row r="288" spans="1:42" s="41" customFormat="1" ht="13.5" customHeight="1" x14ac:dyDescent="0.3">
      <c r="A288" s="52">
        <v>41122</v>
      </c>
      <c r="B288" s="46" t="s">
        <v>248</v>
      </c>
      <c r="C288" s="54">
        <v>8.6999999999999993</v>
      </c>
      <c r="D288" s="54"/>
      <c r="E288" s="50">
        <f>$C288</f>
        <v>8.6999999999999993</v>
      </c>
      <c r="F288" s="50"/>
      <c r="G288" s="50">
        <f t="shared" si="72"/>
        <v>8.6999999999999993</v>
      </c>
      <c r="H288" s="50"/>
      <c r="I288" s="50">
        <f>$C288</f>
        <v>8.6999999999999993</v>
      </c>
      <c r="J288" s="50"/>
      <c r="K288" s="50"/>
      <c r="L288" s="50"/>
      <c r="M288" s="50"/>
      <c r="N288" s="50"/>
      <c r="O288" s="50"/>
      <c r="P288" s="50"/>
      <c r="Q288" s="54"/>
      <c r="R288" s="54"/>
      <c r="S288" s="54">
        <v>4.3</v>
      </c>
      <c r="T288" s="54">
        <v>4.3</v>
      </c>
      <c r="U288" s="55"/>
      <c r="V288" s="55">
        <v>4.3</v>
      </c>
      <c r="W288" s="55"/>
      <c r="X288" s="55"/>
      <c r="Y288" s="55">
        <v>4.3</v>
      </c>
      <c r="Z288" s="55">
        <v>4.3</v>
      </c>
      <c r="AA288" s="55">
        <v>4.3</v>
      </c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4"/>
      <c r="AN288" s="24">
        <f t="shared" si="68"/>
        <v>26.099999999999998</v>
      </c>
      <c r="AP288" s="7"/>
    </row>
    <row r="289" spans="1:42" s="41" customFormat="1" ht="13.5" customHeight="1" x14ac:dyDescent="0.3">
      <c r="A289" s="52">
        <v>41122</v>
      </c>
      <c r="B289" s="46" t="s">
        <v>249</v>
      </c>
      <c r="C289" s="54">
        <v>6</v>
      </c>
      <c r="D289" s="54"/>
      <c r="E289" s="50">
        <f>$C289</f>
        <v>6</v>
      </c>
      <c r="F289" s="50"/>
      <c r="G289" s="50">
        <f t="shared" si="72"/>
        <v>6</v>
      </c>
      <c r="H289" s="50"/>
      <c r="I289" s="50">
        <f>$C289</f>
        <v>6</v>
      </c>
      <c r="J289" s="50"/>
      <c r="K289" s="50"/>
      <c r="L289" s="50"/>
      <c r="M289" s="50"/>
      <c r="N289" s="50"/>
      <c r="O289" s="50"/>
      <c r="P289" s="50"/>
      <c r="Q289" s="54"/>
      <c r="R289" s="54"/>
      <c r="S289" s="54">
        <v>6</v>
      </c>
      <c r="T289" s="54">
        <v>6</v>
      </c>
      <c r="U289" s="55"/>
      <c r="V289" s="55">
        <v>3.5</v>
      </c>
      <c r="W289" s="55"/>
      <c r="X289" s="55" t="s">
        <v>98</v>
      </c>
      <c r="Y289" s="55">
        <v>2.5</v>
      </c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4"/>
      <c r="AN289" s="24">
        <f t="shared" si="68"/>
        <v>18</v>
      </c>
      <c r="AP289" s="7"/>
    </row>
    <row r="290" spans="1:42" s="41" customFormat="1" ht="13.5" customHeight="1" x14ac:dyDescent="0.3">
      <c r="A290" s="52">
        <v>41153</v>
      </c>
      <c r="B290" s="46" t="s">
        <v>254</v>
      </c>
      <c r="C290" s="54">
        <v>20</v>
      </c>
      <c r="D290" s="54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4"/>
      <c r="R290" s="54"/>
      <c r="S290" s="54">
        <f t="shared" ref="S290:T292" si="76">$C290</f>
        <v>20</v>
      </c>
      <c r="T290" s="54">
        <f t="shared" si="76"/>
        <v>20</v>
      </c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4"/>
      <c r="AN290" s="24">
        <f t="shared" si="68"/>
        <v>0</v>
      </c>
      <c r="AP290" s="7"/>
    </row>
    <row r="291" spans="1:42" s="41" customFormat="1" ht="13.5" customHeight="1" x14ac:dyDescent="0.3">
      <c r="A291" s="52">
        <v>41153</v>
      </c>
      <c r="B291" s="46" t="s">
        <v>77</v>
      </c>
      <c r="C291" s="54">
        <v>7</v>
      </c>
      <c r="D291" s="54"/>
      <c r="E291" s="50">
        <f>$C291</f>
        <v>7</v>
      </c>
      <c r="F291" s="50"/>
      <c r="G291" s="50">
        <f>$C291</f>
        <v>7</v>
      </c>
      <c r="H291" s="50"/>
      <c r="I291" s="50">
        <f>$C291</f>
        <v>7</v>
      </c>
      <c r="J291" s="50"/>
      <c r="K291" s="50"/>
      <c r="L291" s="50"/>
      <c r="M291" s="50"/>
      <c r="N291" s="50"/>
      <c r="O291" s="50"/>
      <c r="P291" s="50"/>
      <c r="Q291" s="54"/>
      <c r="R291" s="54">
        <f>$C291</f>
        <v>7</v>
      </c>
      <c r="S291" s="54">
        <f t="shared" si="76"/>
        <v>7</v>
      </c>
      <c r="T291" s="54">
        <f t="shared" si="76"/>
        <v>7</v>
      </c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4"/>
      <c r="AN291" s="24">
        <f t="shared" si="68"/>
        <v>21</v>
      </c>
      <c r="AP291" s="7"/>
    </row>
    <row r="292" spans="1:42" s="41" customFormat="1" ht="13.5" customHeight="1" x14ac:dyDescent="0.3">
      <c r="A292" s="52">
        <v>41153</v>
      </c>
      <c r="B292" s="46" t="s">
        <v>255</v>
      </c>
      <c r="C292" s="54">
        <v>10</v>
      </c>
      <c r="D292" s="54"/>
      <c r="E292" s="50"/>
      <c r="F292" s="50"/>
      <c r="G292" s="50">
        <f>$C292</f>
        <v>10</v>
      </c>
      <c r="H292" s="50"/>
      <c r="I292" s="50">
        <f>$C292</f>
        <v>10</v>
      </c>
      <c r="J292" s="50"/>
      <c r="K292" s="50"/>
      <c r="L292" s="50"/>
      <c r="M292" s="50"/>
      <c r="N292" s="50"/>
      <c r="O292" s="50"/>
      <c r="P292" s="50"/>
      <c r="Q292" s="54"/>
      <c r="R292" s="54"/>
      <c r="S292" s="54">
        <f t="shared" si="76"/>
        <v>10</v>
      </c>
      <c r="T292" s="54">
        <f t="shared" si="76"/>
        <v>10</v>
      </c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4"/>
      <c r="AN292" s="24">
        <f t="shared" si="68"/>
        <v>20</v>
      </c>
      <c r="AP292" s="7">
        <f t="shared" si="69"/>
        <v>2</v>
      </c>
    </row>
    <row r="293" spans="1:42" s="41" customFormat="1" ht="4.5" customHeight="1" thickBot="1" x14ac:dyDescent="0.35">
      <c r="A293" s="52"/>
      <c r="B293" s="53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4"/>
      <c r="AN293" s="51"/>
      <c r="AP293" s="7"/>
    </row>
    <row r="294" spans="1:42" ht="14.4" thickBot="1" x14ac:dyDescent="0.35">
      <c r="A294" s="9" t="s">
        <v>245</v>
      </c>
      <c r="B294" s="34"/>
      <c r="C294" s="56">
        <f t="shared" ref="C294:AL294" si="77">SUM(C271:C292)</f>
        <v>162.69999999999999</v>
      </c>
      <c r="D294" s="56">
        <f t="shared" si="77"/>
        <v>0</v>
      </c>
      <c r="E294" s="38">
        <f t="shared" si="77"/>
        <v>50.7</v>
      </c>
      <c r="F294" s="38"/>
      <c r="G294" s="38">
        <f t="shared" si="77"/>
        <v>123.7</v>
      </c>
      <c r="H294" s="38">
        <f t="shared" si="77"/>
        <v>4</v>
      </c>
      <c r="I294" s="38">
        <f t="shared" si="77"/>
        <v>130.4</v>
      </c>
      <c r="J294" s="38"/>
      <c r="K294" s="38">
        <f t="shared" si="77"/>
        <v>13</v>
      </c>
      <c r="L294" s="38">
        <f t="shared" si="77"/>
        <v>13</v>
      </c>
      <c r="M294" s="38">
        <f t="shared" si="77"/>
        <v>13</v>
      </c>
      <c r="N294" s="38">
        <f t="shared" si="77"/>
        <v>9.5</v>
      </c>
      <c r="O294" s="38"/>
      <c r="P294" s="38"/>
      <c r="Q294" s="56">
        <f t="shared" si="77"/>
        <v>0</v>
      </c>
      <c r="R294" s="56">
        <f t="shared" si="77"/>
        <v>17</v>
      </c>
      <c r="S294" s="56">
        <f t="shared" si="77"/>
        <v>148.80000000000001</v>
      </c>
      <c r="T294" s="56">
        <f t="shared" si="77"/>
        <v>126.8</v>
      </c>
      <c r="U294" s="56">
        <f t="shared" si="77"/>
        <v>3.5</v>
      </c>
      <c r="V294" s="56">
        <f t="shared" si="77"/>
        <v>31.1</v>
      </c>
      <c r="W294" s="56">
        <f t="shared" si="77"/>
        <v>15.5</v>
      </c>
      <c r="X294" s="56">
        <f t="shared" si="77"/>
        <v>6</v>
      </c>
      <c r="Y294" s="56">
        <f t="shared" si="77"/>
        <v>15.5</v>
      </c>
      <c r="Z294" s="63">
        <f t="shared" si="77"/>
        <v>4.3</v>
      </c>
      <c r="AA294" s="63">
        <f t="shared" si="77"/>
        <v>26.8</v>
      </c>
      <c r="AB294" s="63"/>
      <c r="AC294" s="56">
        <f t="shared" si="77"/>
        <v>7</v>
      </c>
      <c r="AD294" s="56">
        <f t="shared" si="77"/>
        <v>7</v>
      </c>
      <c r="AE294" s="56"/>
      <c r="AF294" s="56">
        <f t="shared" si="77"/>
        <v>6</v>
      </c>
      <c r="AG294" s="56">
        <f t="shared" si="77"/>
        <v>0</v>
      </c>
      <c r="AH294" s="56">
        <f t="shared" si="77"/>
        <v>6</v>
      </c>
      <c r="AI294" s="56">
        <f t="shared" si="77"/>
        <v>0</v>
      </c>
      <c r="AJ294" s="56">
        <f t="shared" si="77"/>
        <v>0</v>
      </c>
      <c r="AK294" s="56">
        <f t="shared" si="77"/>
        <v>0</v>
      </c>
      <c r="AL294" s="56">
        <f t="shared" si="77"/>
        <v>0</v>
      </c>
      <c r="AM294" s="54"/>
      <c r="AN294" s="70">
        <f>SUM(E294:N294)</f>
        <v>357.3</v>
      </c>
      <c r="AP294" s="7">
        <f>AN294/C294</f>
        <v>2.1960663798401967</v>
      </c>
    </row>
    <row r="295" spans="1:42" s="41" customFormat="1" ht="3.75" customHeight="1" x14ac:dyDescent="0.3">
      <c r="A295" s="52"/>
      <c r="B295" s="53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4"/>
      <c r="AN295" s="51"/>
      <c r="AP295" s="7"/>
    </row>
    <row r="296" spans="1:42" s="41" customFormat="1" ht="13.5" customHeight="1" x14ac:dyDescent="0.3">
      <c r="A296" s="52">
        <v>41365</v>
      </c>
      <c r="B296" s="53" t="s">
        <v>256</v>
      </c>
      <c r="C296" s="54">
        <v>6</v>
      </c>
      <c r="D296" s="54"/>
      <c r="E296" s="50"/>
      <c r="F296" s="50"/>
      <c r="G296" s="50">
        <f t="shared" ref="G296:G315" si="78">$C296</f>
        <v>6</v>
      </c>
      <c r="H296" s="50"/>
      <c r="I296" s="50">
        <f t="shared" ref="I296:I306" si="79">$C296</f>
        <v>6</v>
      </c>
      <c r="J296" s="50"/>
      <c r="K296" s="50"/>
      <c r="L296" s="50"/>
      <c r="M296" s="50"/>
      <c r="N296" s="50"/>
      <c r="O296" s="50"/>
      <c r="P296" s="50"/>
      <c r="Q296" s="54"/>
      <c r="R296" s="55"/>
      <c r="S296" s="54">
        <f t="shared" ref="S296:V299" si="80">$C296</f>
        <v>6</v>
      </c>
      <c r="T296" s="54">
        <f t="shared" si="80"/>
        <v>6</v>
      </c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4"/>
      <c r="AN296" s="24">
        <f t="shared" ref="AN296:AN315" si="81">SUM(E296:N296)</f>
        <v>12</v>
      </c>
      <c r="AP296" s="7"/>
    </row>
    <row r="297" spans="1:42" s="41" customFormat="1" ht="13.5" customHeight="1" x14ac:dyDescent="0.3">
      <c r="A297" s="52">
        <v>41395</v>
      </c>
      <c r="B297" s="46" t="s">
        <v>242</v>
      </c>
      <c r="C297" s="54">
        <v>8</v>
      </c>
      <c r="D297" s="54"/>
      <c r="E297" s="50"/>
      <c r="F297" s="50"/>
      <c r="G297" s="50">
        <f t="shared" si="78"/>
        <v>8</v>
      </c>
      <c r="H297" s="50"/>
      <c r="I297" s="50">
        <f t="shared" si="79"/>
        <v>8</v>
      </c>
      <c r="J297" s="50"/>
      <c r="K297" s="50"/>
      <c r="L297" s="50"/>
      <c r="M297" s="50"/>
      <c r="N297" s="50"/>
      <c r="O297" s="50"/>
      <c r="P297" s="50"/>
      <c r="Q297" s="54"/>
      <c r="R297" s="55"/>
      <c r="S297" s="54">
        <f t="shared" si="80"/>
        <v>8</v>
      </c>
      <c r="T297" s="54">
        <f t="shared" si="80"/>
        <v>8</v>
      </c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4"/>
      <c r="AN297" s="24">
        <f t="shared" si="81"/>
        <v>16</v>
      </c>
      <c r="AP297" s="7">
        <f>AN297/C297</f>
        <v>2</v>
      </c>
    </row>
    <row r="298" spans="1:42" s="41" customFormat="1" ht="13.5" customHeight="1" x14ac:dyDescent="0.3">
      <c r="A298" s="52">
        <v>41395</v>
      </c>
      <c r="B298" s="46" t="s">
        <v>260</v>
      </c>
      <c r="C298" s="54">
        <v>8</v>
      </c>
      <c r="D298" s="54"/>
      <c r="E298" s="50"/>
      <c r="F298" s="50"/>
      <c r="G298" s="50">
        <f t="shared" si="78"/>
        <v>8</v>
      </c>
      <c r="H298" s="50"/>
      <c r="I298" s="50">
        <f t="shared" si="79"/>
        <v>8</v>
      </c>
      <c r="J298" s="50"/>
      <c r="K298" s="50"/>
      <c r="L298" s="50"/>
      <c r="M298" s="50"/>
      <c r="N298" s="50"/>
      <c r="O298" s="50"/>
      <c r="P298" s="50"/>
      <c r="Q298" s="54"/>
      <c r="R298" s="54"/>
      <c r="S298" s="54">
        <f t="shared" si="80"/>
        <v>8</v>
      </c>
      <c r="T298" s="54"/>
      <c r="U298" s="55"/>
      <c r="V298" s="54">
        <f t="shared" si="80"/>
        <v>8</v>
      </c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4"/>
      <c r="AN298" s="24">
        <f t="shared" si="81"/>
        <v>16</v>
      </c>
      <c r="AP298" s="7">
        <f>AN298/C298</f>
        <v>2</v>
      </c>
    </row>
    <row r="299" spans="1:42" s="41" customFormat="1" ht="13.5" customHeight="1" x14ac:dyDescent="0.3">
      <c r="A299" s="52">
        <v>41395</v>
      </c>
      <c r="B299" s="46" t="s">
        <v>261</v>
      </c>
      <c r="C299" s="54">
        <v>7</v>
      </c>
      <c r="D299" s="54"/>
      <c r="E299" s="50"/>
      <c r="F299" s="50"/>
      <c r="G299" s="50">
        <f t="shared" si="78"/>
        <v>7</v>
      </c>
      <c r="H299" s="50"/>
      <c r="I299" s="50">
        <f t="shared" si="79"/>
        <v>7</v>
      </c>
      <c r="J299" s="50"/>
      <c r="K299" s="50"/>
      <c r="L299" s="50"/>
      <c r="M299" s="50"/>
      <c r="N299" s="50"/>
      <c r="O299" s="50"/>
      <c r="P299" s="50"/>
      <c r="Q299" s="54"/>
      <c r="R299" s="54"/>
      <c r="S299" s="54">
        <f t="shared" si="80"/>
        <v>7</v>
      </c>
      <c r="T299" s="54">
        <f t="shared" si="80"/>
        <v>7</v>
      </c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4"/>
      <c r="AN299" s="24">
        <f t="shared" si="81"/>
        <v>14</v>
      </c>
      <c r="AP299" s="7">
        <f>AN299/C299</f>
        <v>2</v>
      </c>
    </row>
    <row r="300" spans="1:42" s="41" customFormat="1" ht="13.5" customHeight="1" x14ac:dyDescent="0.3">
      <c r="A300" s="52">
        <v>41395</v>
      </c>
      <c r="B300" s="46" t="s">
        <v>259</v>
      </c>
      <c r="C300" s="54">
        <v>12</v>
      </c>
      <c r="D300" s="54"/>
      <c r="E300" s="50"/>
      <c r="F300" s="50"/>
      <c r="G300" s="50">
        <f t="shared" si="78"/>
        <v>12</v>
      </c>
      <c r="H300" s="50"/>
      <c r="I300" s="50">
        <f t="shared" si="79"/>
        <v>12</v>
      </c>
      <c r="J300" s="50"/>
      <c r="K300" s="50"/>
      <c r="L300" s="50"/>
      <c r="M300" s="50"/>
      <c r="N300" s="50"/>
      <c r="O300" s="50"/>
      <c r="P300" s="50"/>
      <c r="Q300" s="54"/>
      <c r="R300" s="55"/>
      <c r="S300" s="54">
        <f>$C300</f>
        <v>12</v>
      </c>
      <c r="T300" s="54">
        <f>$C300</f>
        <v>12</v>
      </c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4"/>
      <c r="AN300" s="24">
        <f t="shared" si="81"/>
        <v>24</v>
      </c>
      <c r="AP300" s="7">
        <f>AN300/C300</f>
        <v>2</v>
      </c>
    </row>
    <row r="301" spans="1:42" s="41" customFormat="1" ht="13.5" customHeight="1" x14ac:dyDescent="0.3">
      <c r="A301" s="52">
        <v>41395</v>
      </c>
      <c r="B301" s="46" t="s">
        <v>258</v>
      </c>
      <c r="C301" s="54">
        <v>6</v>
      </c>
      <c r="D301" s="54"/>
      <c r="E301" s="50"/>
      <c r="F301" s="50"/>
      <c r="G301" s="50">
        <f t="shared" si="78"/>
        <v>6</v>
      </c>
      <c r="H301" s="50"/>
      <c r="I301" s="50">
        <f t="shared" si="79"/>
        <v>6</v>
      </c>
      <c r="J301" s="50"/>
      <c r="K301" s="50"/>
      <c r="L301" s="50"/>
      <c r="M301" s="50"/>
      <c r="N301" s="50"/>
      <c r="O301" s="50"/>
      <c r="P301" s="50"/>
      <c r="Q301" s="54"/>
      <c r="R301" s="55"/>
      <c r="S301" s="54">
        <f>$C301</f>
        <v>6</v>
      </c>
      <c r="T301" s="54"/>
      <c r="U301" s="55"/>
      <c r="V301" s="54">
        <f>$C301</f>
        <v>6</v>
      </c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4"/>
      <c r="AN301" s="24">
        <f t="shared" si="81"/>
        <v>12</v>
      </c>
      <c r="AP301" s="7"/>
    </row>
    <row r="302" spans="1:42" s="41" customFormat="1" ht="13.5" customHeight="1" x14ac:dyDescent="0.3">
      <c r="A302" s="52">
        <v>41426</v>
      </c>
      <c r="B302" s="46" t="s">
        <v>20</v>
      </c>
      <c r="C302" s="54">
        <v>6</v>
      </c>
      <c r="D302" s="54"/>
      <c r="E302" s="50"/>
      <c r="F302" s="50"/>
      <c r="G302" s="50">
        <f t="shared" si="78"/>
        <v>6</v>
      </c>
      <c r="H302" s="50"/>
      <c r="I302" s="50">
        <f t="shared" si="79"/>
        <v>6</v>
      </c>
      <c r="J302" s="50"/>
      <c r="K302" s="50"/>
      <c r="L302" s="50"/>
      <c r="M302" s="50"/>
      <c r="N302" s="50"/>
      <c r="O302" s="50"/>
      <c r="P302" s="50"/>
      <c r="Q302" s="54"/>
      <c r="R302" s="54"/>
      <c r="S302" s="54">
        <v>1.5</v>
      </c>
      <c r="T302" s="54"/>
      <c r="U302" s="55"/>
      <c r="V302" s="54">
        <v>3.5</v>
      </c>
      <c r="W302" s="55"/>
      <c r="X302" s="55"/>
      <c r="Y302" s="55" t="s">
        <v>257</v>
      </c>
      <c r="Z302" s="55"/>
      <c r="AA302" s="54"/>
      <c r="AB302" s="54">
        <v>2</v>
      </c>
      <c r="AC302" s="54"/>
      <c r="AD302" s="54"/>
      <c r="AE302" s="54"/>
      <c r="AF302" s="55"/>
      <c r="AG302" s="55"/>
      <c r="AH302" s="54"/>
      <c r="AI302" s="55"/>
      <c r="AJ302" s="55"/>
      <c r="AK302" s="55"/>
      <c r="AL302" s="55"/>
      <c r="AM302" s="54"/>
      <c r="AN302" s="24">
        <f t="shared" si="81"/>
        <v>12</v>
      </c>
      <c r="AP302" s="7">
        <f>AN302/C302</f>
        <v>2</v>
      </c>
    </row>
    <row r="303" spans="1:42" s="41" customFormat="1" ht="13.5" customHeight="1" x14ac:dyDescent="0.3">
      <c r="A303" s="52">
        <v>41426</v>
      </c>
      <c r="B303" s="46" t="s">
        <v>75</v>
      </c>
      <c r="C303" s="54">
        <v>4</v>
      </c>
      <c r="D303" s="54"/>
      <c r="E303" s="50">
        <f>$C303</f>
        <v>4</v>
      </c>
      <c r="F303" s="50"/>
      <c r="G303" s="50">
        <f t="shared" si="78"/>
        <v>4</v>
      </c>
      <c r="H303" s="50"/>
      <c r="I303" s="50">
        <f t="shared" si="79"/>
        <v>4</v>
      </c>
      <c r="J303" s="50"/>
      <c r="K303" s="50" t="s">
        <v>272</v>
      </c>
      <c r="L303" s="50"/>
      <c r="M303" s="50"/>
      <c r="N303" s="50"/>
      <c r="O303" s="50"/>
      <c r="P303" s="50"/>
      <c r="Q303" s="54"/>
      <c r="R303" s="54">
        <f>$C303</f>
        <v>4</v>
      </c>
      <c r="S303" s="54">
        <f>$C303</f>
        <v>4</v>
      </c>
      <c r="T303" s="54"/>
      <c r="U303" s="55"/>
      <c r="V303" s="55"/>
      <c r="W303" s="55"/>
      <c r="X303" s="55"/>
      <c r="Y303" s="55"/>
      <c r="Z303" s="55"/>
      <c r="AA303" s="55"/>
      <c r="AB303" s="55">
        <v>4</v>
      </c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4"/>
      <c r="AN303" s="24">
        <f t="shared" si="81"/>
        <v>12</v>
      </c>
      <c r="AP303" s="7">
        <f>AN303/C303</f>
        <v>3</v>
      </c>
    </row>
    <row r="304" spans="1:42" s="41" customFormat="1" ht="13.5" customHeight="1" x14ac:dyDescent="0.3">
      <c r="A304" s="52">
        <v>41456</v>
      </c>
      <c r="B304" s="46" t="s">
        <v>270</v>
      </c>
      <c r="C304" s="54">
        <v>6</v>
      </c>
      <c r="D304" s="54"/>
      <c r="E304" s="50"/>
      <c r="F304" s="50"/>
      <c r="G304" s="50">
        <f t="shared" si="78"/>
        <v>6</v>
      </c>
      <c r="H304" s="50"/>
      <c r="I304" s="50">
        <f t="shared" si="79"/>
        <v>6</v>
      </c>
      <c r="J304" s="50"/>
      <c r="K304" s="50"/>
      <c r="L304" s="50"/>
      <c r="M304" s="50"/>
      <c r="N304" s="50"/>
      <c r="O304" s="50"/>
      <c r="P304" s="50"/>
      <c r="Q304" s="54"/>
      <c r="R304" s="54"/>
      <c r="S304" s="54">
        <f>$C304</f>
        <v>6</v>
      </c>
      <c r="T304" s="54">
        <f>$C304</f>
        <v>6</v>
      </c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4"/>
      <c r="AN304" s="24">
        <f t="shared" si="81"/>
        <v>12</v>
      </c>
      <c r="AP304" s="7"/>
    </row>
    <row r="305" spans="1:42" s="41" customFormat="1" ht="13.5" customHeight="1" x14ac:dyDescent="0.3">
      <c r="A305" s="52">
        <v>41456</v>
      </c>
      <c r="B305" s="46" t="s">
        <v>271</v>
      </c>
      <c r="C305" s="54">
        <v>11</v>
      </c>
      <c r="D305" s="54"/>
      <c r="E305" s="50"/>
      <c r="F305" s="50"/>
      <c r="G305" s="50">
        <v>9</v>
      </c>
      <c r="H305" s="50"/>
      <c r="I305" s="50">
        <v>9</v>
      </c>
      <c r="J305" s="50"/>
      <c r="K305" s="50"/>
      <c r="L305" s="50"/>
      <c r="M305" s="50"/>
      <c r="N305" s="50">
        <f>$C305</f>
        <v>11</v>
      </c>
      <c r="O305" s="50"/>
      <c r="P305" s="50"/>
      <c r="Q305" s="54"/>
      <c r="R305" s="54"/>
      <c r="S305" s="54">
        <v>9</v>
      </c>
      <c r="T305" s="54"/>
      <c r="U305" s="55"/>
      <c r="V305" s="55">
        <v>9</v>
      </c>
      <c r="W305" s="55"/>
      <c r="X305" s="55"/>
      <c r="Y305" s="55"/>
      <c r="Z305" s="55"/>
      <c r="AA305" s="54">
        <f>$C305</f>
        <v>11</v>
      </c>
      <c r="AB305" s="54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4"/>
      <c r="AN305" s="24">
        <f t="shared" si="81"/>
        <v>29</v>
      </c>
      <c r="AP305" s="7"/>
    </row>
    <row r="306" spans="1:42" s="41" customFormat="1" ht="13.5" customHeight="1" x14ac:dyDescent="0.3">
      <c r="A306" s="52">
        <v>41456</v>
      </c>
      <c r="B306" s="46" t="s">
        <v>269</v>
      </c>
      <c r="C306" s="54">
        <v>6</v>
      </c>
      <c r="D306" s="54"/>
      <c r="E306" s="50"/>
      <c r="F306" s="50"/>
      <c r="G306" s="50">
        <f t="shared" si="78"/>
        <v>6</v>
      </c>
      <c r="H306" s="50"/>
      <c r="I306" s="50">
        <f t="shared" si="79"/>
        <v>6</v>
      </c>
      <c r="J306" s="50"/>
      <c r="K306" s="50"/>
      <c r="L306" s="50"/>
      <c r="M306" s="50"/>
      <c r="N306" s="50"/>
      <c r="O306" s="50"/>
      <c r="P306" s="50"/>
      <c r="Q306" s="54"/>
      <c r="R306" s="55"/>
      <c r="S306" s="54">
        <f>$C306</f>
        <v>6</v>
      </c>
      <c r="T306" s="54">
        <f>$C306</f>
        <v>6</v>
      </c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4"/>
      <c r="AN306" s="24">
        <f t="shared" si="81"/>
        <v>12</v>
      </c>
      <c r="AP306" s="7">
        <f>AN306/C306</f>
        <v>2</v>
      </c>
    </row>
    <row r="307" spans="1:42" s="41" customFormat="1" ht="13.5" customHeight="1" x14ac:dyDescent="0.3">
      <c r="A307" s="52">
        <v>41487</v>
      </c>
      <c r="B307" s="46" t="s">
        <v>261</v>
      </c>
      <c r="C307" s="54">
        <v>5</v>
      </c>
      <c r="D307" s="54"/>
      <c r="E307" s="50"/>
      <c r="F307" s="50"/>
      <c r="G307" s="50">
        <v>3</v>
      </c>
      <c r="H307" s="50"/>
      <c r="I307" s="50">
        <v>6</v>
      </c>
      <c r="J307" s="50"/>
      <c r="K307" s="50"/>
      <c r="L307" s="50"/>
      <c r="M307" s="50"/>
      <c r="N307" s="50">
        <f>$C307</f>
        <v>5</v>
      </c>
      <c r="O307" s="50"/>
      <c r="P307" s="50"/>
      <c r="Q307" s="54"/>
      <c r="R307" s="54"/>
      <c r="S307" s="54">
        <v>3</v>
      </c>
      <c r="T307" s="54">
        <v>6</v>
      </c>
      <c r="U307" s="55"/>
      <c r="V307" s="54">
        <f>$C307</f>
        <v>5</v>
      </c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4"/>
      <c r="AN307" s="24">
        <f>SUM(E307:N307)</f>
        <v>14</v>
      </c>
      <c r="AP307" s="7">
        <f>AN307/C307</f>
        <v>2.8</v>
      </c>
    </row>
    <row r="308" spans="1:42" s="41" customFormat="1" ht="13.5" customHeight="1" x14ac:dyDescent="0.3">
      <c r="A308" s="52">
        <v>41487</v>
      </c>
      <c r="B308" s="73" t="s">
        <v>262</v>
      </c>
      <c r="C308" s="54">
        <v>27.5</v>
      </c>
      <c r="D308" s="54"/>
      <c r="E308" s="50"/>
      <c r="F308" s="50"/>
      <c r="G308" s="50">
        <f t="shared" si="78"/>
        <v>27.5</v>
      </c>
      <c r="H308" s="50"/>
      <c r="I308" s="50"/>
      <c r="J308" s="50"/>
      <c r="K308" s="50"/>
      <c r="L308" s="50"/>
      <c r="M308" s="50"/>
      <c r="N308" s="50"/>
      <c r="O308" s="50"/>
      <c r="P308" s="50"/>
      <c r="Q308" s="54"/>
      <c r="R308" s="54"/>
      <c r="S308" s="54">
        <f>$C308</f>
        <v>27.5</v>
      </c>
      <c r="T308" s="54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4"/>
      <c r="AN308" s="24">
        <f t="shared" si="81"/>
        <v>27.5</v>
      </c>
      <c r="AP308" s="7"/>
    </row>
    <row r="309" spans="1:42" s="41" customFormat="1" ht="13.5" customHeight="1" x14ac:dyDescent="0.3">
      <c r="A309" s="52">
        <v>41487</v>
      </c>
      <c r="B309" s="73" t="s">
        <v>263</v>
      </c>
      <c r="C309" s="54">
        <v>4</v>
      </c>
      <c r="D309" s="54"/>
      <c r="E309" s="50">
        <v>4.5</v>
      </c>
      <c r="F309" s="50"/>
      <c r="G309" s="50">
        <f t="shared" si="78"/>
        <v>4</v>
      </c>
      <c r="H309" s="50"/>
      <c r="I309" s="50"/>
      <c r="J309" s="50"/>
      <c r="K309" s="50"/>
      <c r="L309" s="50"/>
      <c r="M309" s="50"/>
      <c r="N309" s="50"/>
      <c r="O309" s="50"/>
      <c r="P309" s="50"/>
      <c r="Q309" s="54"/>
      <c r="R309" s="54">
        <v>3</v>
      </c>
      <c r="S309" s="54">
        <v>2.5</v>
      </c>
      <c r="T309" s="54"/>
      <c r="U309" s="55"/>
      <c r="V309" s="55"/>
      <c r="W309" s="55">
        <v>1.5</v>
      </c>
      <c r="X309" s="55">
        <v>1.5</v>
      </c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4"/>
      <c r="AN309" s="24">
        <f t="shared" si="81"/>
        <v>8.5</v>
      </c>
      <c r="AP309" s="7">
        <f>AN309/C309</f>
        <v>2.125</v>
      </c>
    </row>
    <row r="310" spans="1:42" s="41" customFormat="1" ht="13.5" customHeight="1" x14ac:dyDescent="0.3">
      <c r="A310" s="52">
        <v>41487</v>
      </c>
      <c r="B310" s="73" t="s">
        <v>264</v>
      </c>
      <c r="C310" s="54">
        <v>4.5</v>
      </c>
      <c r="D310" s="54"/>
      <c r="E310" s="50">
        <v>3.5</v>
      </c>
      <c r="F310" s="50"/>
      <c r="G310" s="50">
        <f t="shared" si="78"/>
        <v>4.5</v>
      </c>
      <c r="H310" s="50"/>
      <c r="I310" s="50"/>
      <c r="J310" s="50"/>
      <c r="K310" s="50"/>
      <c r="L310" s="50"/>
      <c r="M310" s="50"/>
      <c r="N310" s="50"/>
      <c r="O310" s="50"/>
      <c r="P310" s="50"/>
      <c r="Q310" s="54"/>
      <c r="R310" s="54"/>
      <c r="S310" s="54">
        <v>1</v>
      </c>
      <c r="T310" s="54"/>
      <c r="U310" s="55"/>
      <c r="V310" s="55"/>
      <c r="W310" s="54">
        <v>3.5</v>
      </c>
      <c r="X310" s="55">
        <v>3.5</v>
      </c>
      <c r="Y310" s="55"/>
      <c r="Z310" s="55"/>
      <c r="AA310" s="54"/>
      <c r="AB310" s="54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4"/>
      <c r="AN310" s="24">
        <f t="shared" si="81"/>
        <v>8</v>
      </c>
      <c r="AP310" s="7"/>
    </row>
    <row r="311" spans="1:42" s="41" customFormat="1" ht="13.5" customHeight="1" x14ac:dyDescent="0.3">
      <c r="A311" s="52">
        <v>41487</v>
      </c>
      <c r="B311" s="73" t="s">
        <v>265</v>
      </c>
      <c r="C311" s="54">
        <v>5</v>
      </c>
      <c r="D311" s="54"/>
      <c r="E311" s="50">
        <f>$C311</f>
        <v>5</v>
      </c>
      <c r="F311" s="50"/>
      <c r="G311" s="50">
        <f t="shared" si="78"/>
        <v>5</v>
      </c>
      <c r="H311" s="50"/>
      <c r="I311" s="50"/>
      <c r="J311" s="50"/>
      <c r="K311" s="50"/>
      <c r="L311" s="50"/>
      <c r="M311" s="50"/>
      <c r="N311" s="50"/>
      <c r="O311" s="50"/>
      <c r="P311" s="50"/>
      <c r="Q311" s="54"/>
      <c r="R311" s="54"/>
      <c r="S311" s="54">
        <v>4</v>
      </c>
      <c r="T311" s="54"/>
      <c r="U311" s="55"/>
      <c r="V311" s="55">
        <v>4</v>
      </c>
      <c r="W311" s="55">
        <v>1</v>
      </c>
      <c r="X311" s="55">
        <v>1</v>
      </c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4"/>
      <c r="AN311" s="24">
        <f t="shared" si="81"/>
        <v>10</v>
      </c>
      <c r="AP311" s="7"/>
    </row>
    <row r="312" spans="1:42" s="41" customFormat="1" ht="13.5" customHeight="1" x14ac:dyDescent="0.3">
      <c r="A312" s="52">
        <v>41487</v>
      </c>
      <c r="B312" s="73" t="s">
        <v>266</v>
      </c>
      <c r="C312" s="54">
        <v>5.5</v>
      </c>
      <c r="D312" s="54"/>
      <c r="E312" s="50">
        <f>$C312</f>
        <v>5.5</v>
      </c>
      <c r="F312" s="50"/>
      <c r="G312" s="50">
        <f t="shared" si="78"/>
        <v>5.5</v>
      </c>
      <c r="H312" s="50"/>
      <c r="I312" s="50"/>
      <c r="J312" s="50"/>
      <c r="K312" s="50"/>
      <c r="L312" s="50"/>
      <c r="M312" s="50"/>
      <c r="N312" s="50"/>
      <c r="O312" s="50"/>
      <c r="P312" s="50"/>
      <c r="Q312" s="54"/>
      <c r="R312" s="54"/>
      <c r="S312" s="54">
        <f>$C312</f>
        <v>5.5</v>
      </c>
      <c r="T312" s="54"/>
      <c r="U312" s="55"/>
      <c r="V312" s="54">
        <f>$C312</f>
        <v>5.5</v>
      </c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4"/>
      <c r="AN312" s="24">
        <f t="shared" si="81"/>
        <v>11</v>
      </c>
      <c r="AP312" s="7">
        <f>AN312/C312</f>
        <v>2</v>
      </c>
    </row>
    <row r="313" spans="1:42" s="41" customFormat="1" ht="13.5" customHeight="1" x14ac:dyDescent="0.3">
      <c r="A313" s="52">
        <v>41487</v>
      </c>
      <c r="B313" s="46" t="s">
        <v>268</v>
      </c>
      <c r="C313" s="54">
        <v>4</v>
      </c>
      <c r="D313" s="54"/>
      <c r="E313" s="50"/>
      <c r="F313" s="50"/>
      <c r="G313" s="50"/>
      <c r="H313" s="50"/>
      <c r="I313" s="50">
        <f>$C313</f>
        <v>4</v>
      </c>
      <c r="J313" s="50"/>
      <c r="K313" s="50"/>
      <c r="L313" s="50"/>
      <c r="M313" s="50"/>
      <c r="N313" s="50"/>
      <c r="O313" s="50"/>
      <c r="P313" s="50"/>
      <c r="Q313" s="54"/>
      <c r="R313" s="54"/>
      <c r="S313" s="54"/>
      <c r="T313" s="54">
        <f>$C313</f>
        <v>4</v>
      </c>
      <c r="U313" s="55"/>
      <c r="V313" s="54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4"/>
      <c r="AN313" s="24">
        <f t="shared" si="81"/>
        <v>4</v>
      </c>
      <c r="AP313" s="7"/>
    </row>
    <row r="314" spans="1:42" s="41" customFormat="1" ht="13.5" customHeight="1" x14ac:dyDescent="0.3">
      <c r="A314" s="52">
        <v>41518</v>
      </c>
      <c r="B314" s="46" t="s">
        <v>267</v>
      </c>
      <c r="C314" s="54">
        <v>50</v>
      </c>
      <c r="D314" s="54"/>
      <c r="E314" s="50"/>
      <c r="F314" s="50"/>
      <c r="G314" s="50">
        <f t="shared" si="78"/>
        <v>50</v>
      </c>
      <c r="H314" s="50"/>
      <c r="I314" s="50">
        <f>$C314</f>
        <v>50</v>
      </c>
      <c r="J314" s="50"/>
      <c r="K314" s="50"/>
      <c r="L314" s="50"/>
      <c r="M314" s="50"/>
      <c r="N314" s="50"/>
      <c r="O314" s="50"/>
      <c r="P314" s="50"/>
      <c r="Q314" s="54"/>
      <c r="R314" s="54"/>
      <c r="S314" s="54">
        <f>$C314</f>
        <v>50</v>
      </c>
      <c r="T314" s="54"/>
      <c r="U314" s="55"/>
      <c r="V314" s="54">
        <f>$C314</f>
        <v>50</v>
      </c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4"/>
      <c r="AN314" s="24">
        <f t="shared" si="81"/>
        <v>100</v>
      </c>
      <c r="AP314" s="7"/>
    </row>
    <row r="315" spans="1:42" s="41" customFormat="1" ht="13.5" customHeight="1" x14ac:dyDescent="0.3">
      <c r="A315" s="52">
        <v>41548</v>
      </c>
      <c r="B315" s="46" t="s">
        <v>172</v>
      </c>
      <c r="C315" s="54">
        <v>11</v>
      </c>
      <c r="D315" s="54"/>
      <c r="E315" s="50"/>
      <c r="F315" s="50"/>
      <c r="G315" s="50">
        <f t="shared" si="78"/>
        <v>11</v>
      </c>
      <c r="H315" s="50"/>
      <c r="I315" s="50">
        <f>$C315</f>
        <v>11</v>
      </c>
      <c r="J315" s="50"/>
      <c r="K315" s="50"/>
      <c r="L315" s="50"/>
      <c r="M315" s="50"/>
      <c r="N315" s="50"/>
      <c r="O315" s="50"/>
      <c r="P315" s="50"/>
      <c r="Q315" s="54"/>
      <c r="R315" s="54"/>
      <c r="S315" s="54">
        <f>$C315</f>
        <v>11</v>
      </c>
      <c r="T315" s="54"/>
      <c r="U315" s="55"/>
      <c r="V315" s="54">
        <f>$C315</f>
        <v>11</v>
      </c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4"/>
      <c r="AN315" s="24">
        <f t="shared" si="81"/>
        <v>22</v>
      </c>
      <c r="AP315" s="7"/>
    </row>
    <row r="316" spans="1:42" s="41" customFormat="1" ht="4.5" customHeight="1" thickBot="1" x14ac:dyDescent="0.35">
      <c r="A316" s="52"/>
      <c r="B316" s="53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4"/>
      <c r="AN316" s="51"/>
      <c r="AP316" s="7"/>
    </row>
    <row r="317" spans="1:42" ht="14.4" thickBot="1" x14ac:dyDescent="0.35">
      <c r="A317" s="9" t="s">
        <v>273</v>
      </c>
      <c r="B317" s="34"/>
      <c r="C317" s="56">
        <f t="shared" ref="C317:AL317" si="82">SUM(C296:C315)</f>
        <v>196.5</v>
      </c>
      <c r="D317" s="56">
        <f t="shared" si="82"/>
        <v>0</v>
      </c>
      <c r="E317" s="56">
        <f t="shared" si="82"/>
        <v>22.5</v>
      </c>
      <c r="F317" s="56"/>
      <c r="G317" s="56">
        <f t="shared" si="82"/>
        <v>188.5</v>
      </c>
      <c r="H317" s="56"/>
      <c r="I317" s="56">
        <f t="shared" si="82"/>
        <v>149</v>
      </c>
      <c r="J317" s="56"/>
      <c r="K317" s="56"/>
      <c r="L317" s="56"/>
      <c r="M317" s="56"/>
      <c r="N317" s="56">
        <f t="shared" si="82"/>
        <v>16</v>
      </c>
      <c r="O317" s="56"/>
      <c r="P317" s="56"/>
      <c r="Q317" s="56">
        <f t="shared" si="82"/>
        <v>0</v>
      </c>
      <c r="R317" s="56">
        <f t="shared" si="82"/>
        <v>7</v>
      </c>
      <c r="S317" s="56">
        <f t="shared" si="82"/>
        <v>178</v>
      </c>
      <c r="T317" s="56">
        <f t="shared" si="82"/>
        <v>55</v>
      </c>
      <c r="U317" s="56">
        <f t="shared" si="82"/>
        <v>0</v>
      </c>
      <c r="V317" s="56">
        <f t="shared" si="82"/>
        <v>102</v>
      </c>
      <c r="W317" s="56">
        <f t="shared" si="82"/>
        <v>6</v>
      </c>
      <c r="X317" s="56">
        <f t="shared" si="82"/>
        <v>6</v>
      </c>
      <c r="Y317" s="56">
        <f t="shared" si="82"/>
        <v>0</v>
      </c>
      <c r="Z317" s="56">
        <f t="shared" si="82"/>
        <v>0</v>
      </c>
      <c r="AA317" s="56">
        <f t="shared" si="82"/>
        <v>11</v>
      </c>
      <c r="AB317" s="56"/>
      <c r="AC317" s="56">
        <f t="shared" si="82"/>
        <v>0</v>
      </c>
      <c r="AD317" s="56">
        <f t="shared" si="82"/>
        <v>0</v>
      </c>
      <c r="AE317" s="56"/>
      <c r="AF317" s="56">
        <f t="shared" si="82"/>
        <v>0</v>
      </c>
      <c r="AG317" s="56">
        <f t="shared" si="82"/>
        <v>0</v>
      </c>
      <c r="AH317" s="56">
        <f t="shared" si="82"/>
        <v>0</v>
      </c>
      <c r="AI317" s="56">
        <f t="shared" si="82"/>
        <v>0</v>
      </c>
      <c r="AJ317" s="56">
        <f t="shared" si="82"/>
        <v>0</v>
      </c>
      <c r="AK317" s="56">
        <f t="shared" si="82"/>
        <v>0</v>
      </c>
      <c r="AL317" s="56">
        <f t="shared" si="82"/>
        <v>0</v>
      </c>
      <c r="AM317" s="54"/>
      <c r="AN317" s="70">
        <f>SUM(E317:O317)</f>
        <v>376</v>
      </c>
      <c r="AP317" s="7">
        <f>AN317/C317</f>
        <v>1.9134860050890585</v>
      </c>
    </row>
    <row r="318" spans="1:42" ht="4.5" customHeight="1" x14ac:dyDescent="0.3">
      <c r="A318" s="85"/>
      <c r="B318" s="86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8"/>
      <c r="AA318" s="88"/>
      <c r="AB318" s="88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54"/>
      <c r="AN318" s="24"/>
    </row>
    <row r="319" spans="1:42" s="41" customFormat="1" ht="13.5" customHeight="1" x14ac:dyDescent="0.3">
      <c r="A319" s="52">
        <v>41730</v>
      </c>
      <c r="B319" s="53" t="s">
        <v>261</v>
      </c>
      <c r="C319" s="54">
        <v>4</v>
      </c>
      <c r="D319" s="54"/>
      <c r="E319" s="50"/>
      <c r="F319" s="50"/>
      <c r="G319" s="50">
        <f>$C319</f>
        <v>4</v>
      </c>
      <c r="H319" s="50"/>
      <c r="I319" s="50">
        <f>$C319</f>
        <v>4</v>
      </c>
      <c r="J319" s="50"/>
      <c r="K319" s="50"/>
      <c r="L319" s="50"/>
      <c r="M319" s="50"/>
      <c r="N319" s="50"/>
      <c r="O319" s="50"/>
      <c r="P319" s="50"/>
      <c r="Q319" s="54"/>
      <c r="R319" s="55"/>
      <c r="S319" s="54">
        <v>2</v>
      </c>
      <c r="T319" s="54">
        <f>$C319</f>
        <v>4</v>
      </c>
      <c r="U319" s="55"/>
      <c r="V319" s="55">
        <v>2</v>
      </c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4"/>
      <c r="AN319" s="24">
        <f t="shared" ref="AN319:AN329" si="83">SUM(E319:N319)</f>
        <v>8</v>
      </c>
      <c r="AP319" s="7"/>
    </row>
    <row r="320" spans="1:42" s="41" customFormat="1" ht="13.5" customHeight="1" x14ac:dyDescent="0.3">
      <c r="A320" s="52">
        <v>41760</v>
      </c>
      <c r="B320" s="46" t="s">
        <v>275</v>
      </c>
      <c r="C320" s="54">
        <v>18.5</v>
      </c>
      <c r="D320" s="54"/>
      <c r="E320" s="50">
        <f>$C320</f>
        <v>18.5</v>
      </c>
      <c r="F320" s="50"/>
      <c r="G320" s="50">
        <f>$C320</f>
        <v>18.5</v>
      </c>
      <c r="H320" s="50"/>
      <c r="I320" s="50"/>
      <c r="J320" s="50"/>
      <c r="K320" s="50"/>
      <c r="L320" s="50"/>
      <c r="M320" s="50"/>
      <c r="N320" s="50"/>
      <c r="O320" s="50"/>
      <c r="P320" s="50"/>
      <c r="Q320" s="54"/>
      <c r="R320" s="54">
        <f>$C320</f>
        <v>18.5</v>
      </c>
      <c r="S320" s="54">
        <f>$C320</f>
        <v>18.5</v>
      </c>
      <c r="T320" s="54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4"/>
      <c r="AN320" s="24">
        <f t="shared" si="83"/>
        <v>37</v>
      </c>
      <c r="AP320" s="7">
        <f>AN320/C320</f>
        <v>2</v>
      </c>
    </row>
    <row r="321" spans="1:42" s="41" customFormat="1" ht="13.5" customHeight="1" x14ac:dyDescent="0.3">
      <c r="A321" s="52">
        <v>41760</v>
      </c>
      <c r="B321" s="46" t="s">
        <v>276</v>
      </c>
      <c r="C321" s="54">
        <v>3</v>
      </c>
      <c r="D321" s="54"/>
      <c r="E321" s="50"/>
      <c r="F321" s="50">
        <f>$C321</f>
        <v>3</v>
      </c>
      <c r="G321" s="50"/>
      <c r="H321" s="50">
        <f>$C321</f>
        <v>3</v>
      </c>
      <c r="I321" s="50"/>
      <c r="J321" s="50"/>
      <c r="K321" s="50"/>
      <c r="L321" s="50"/>
      <c r="M321" s="50"/>
      <c r="N321" s="50"/>
      <c r="O321" s="50"/>
      <c r="P321" s="50"/>
      <c r="Q321" s="54"/>
      <c r="R321" s="54"/>
      <c r="S321" s="54"/>
      <c r="T321" s="54"/>
      <c r="U321" s="55"/>
      <c r="V321" s="54"/>
      <c r="W321" s="55"/>
      <c r="X321" s="55"/>
      <c r="Y321" s="54">
        <f>$C321</f>
        <v>3</v>
      </c>
      <c r="Z321" s="54">
        <f>$C321</f>
        <v>3</v>
      </c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4"/>
      <c r="AN321" s="24">
        <f t="shared" si="83"/>
        <v>6</v>
      </c>
      <c r="AP321" s="7">
        <f>AN321/C321</f>
        <v>2</v>
      </c>
    </row>
    <row r="322" spans="1:42" s="41" customFormat="1" ht="13.5" customHeight="1" x14ac:dyDescent="0.3">
      <c r="A322" s="52">
        <v>41760</v>
      </c>
      <c r="B322" s="46" t="s">
        <v>277</v>
      </c>
      <c r="C322" s="54">
        <v>3</v>
      </c>
      <c r="D322" s="54"/>
      <c r="E322" s="50"/>
      <c r="F322" s="50">
        <f>$C322</f>
        <v>3</v>
      </c>
      <c r="G322" s="50">
        <f>$C322</f>
        <v>3</v>
      </c>
      <c r="H322" s="50">
        <f>$C322</f>
        <v>3</v>
      </c>
      <c r="I322" s="50">
        <f t="shared" ref="I322:I328" si="84">$C322</f>
        <v>3</v>
      </c>
      <c r="J322" s="50"/>
      <c r="K322" s="50"/>
      <c r="L322" s="50"/>
      <c r="M322" s="50"/>
      <c r="N322" s="50"/>
      <c r="O322" s="50"/>
      <c r="P322" s="50"/>
      <c r="Q322" s="54"/>
      <c r="R322" s="54"/>
      <c r="S322" s="54">
        <f>$C322</f>
        <v>3</v>
      </c>
      <c r="T322" s="54">
        <f>$C322</f>
        <v>3</v>
      </c>
      <c r="U322" s="55"/>
      <c r="V322" s="55"/>
      <c r="W322" s="55"/>
      <c r="X322" s="55"/>
      <c r="Y322" s="54">
        <f>$C322</f>
        <v>3</v>
      </c>
      <c r="Z322" s="54">
        <f>$C322</f>
        <v>3</v>
      </c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4"/>
      <c r="AN322" s="24">
        <f t="shared" si="83"/>
        <v>12</v>
      </c>
      <c r="AP322" s="7">
        <f>AN322/C322</f>
        <v>4</v>
      </c>
    </row>
    <row r="323" spans="1:42" s="41" customFormat="1" ht="13.5" customHeight="1" x14ac:dyDescent="0.3">
      <c r="A323" s="52">
        <v>41760</v>
      </c>
      <c r="B323" s="41" t="s">
        <v>278</v>
      </c>
      <c r="C323" s="54">
        <v>2</v>
      </c>
      <c r="D323" s="54"/>
      <c r="E323" s="50"/>
      <c r="F323" s="50"/>
      <c r="G323" s="50"/>
      <c r="H323" s="50"/>
      <c r="I323" s="50">
        <f t="shared" si="84"/>
        <v>2</v>
      </c>
      <c r="J323" s="50"/>
      <c r="K323" s="50"/>
      <c r="L323" s="50"/>
      <c r="M323" s="50"/>
      <c r="N323" s="50"/>
      <c r="O323" s="50"/>
      <c r="P323" s="50"/>
      <c r="Q323" s="54"/>
      <c r="R323" s="55"/>
      <c r="S323" s="54"/>
      <c r="T323" s="54">
        <f t="shared" ref="T323:T328" si="85">$C323</f>
        <v>2</v>
      </c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4"/>
      <c r="AN323" s="24">
        <f t="shared" si="83"/>
        <v>2</v>
      </c>
      <c r="AP323" s="7">
        <f>AN323/C323</f>
        <v>1</v>
      </c>
    </row>
    <row r="324" spans="1:42" s="41" customFormat="1" ht="13.5" customHeight="1" x14ac:dyDescent="0.3">
      <c r="A324" s="52">
        <v>41760</v>
      </c>
      <c r="B324" s="46" t="s">
        <v>171</v>
      </c>
      <c r="C324" s="54">
        <v>10</v>
      </c>
      <c r="D324" s="54"/>
      <c r="E324" s="50"/>
      <c r="F324" s="50"/>
      <c r="G324" s="50">
        <f>$C324</f>
        <v>10</v>
      </c>
      <c r="H324" s="50"/>
      <c r="I324" s="50">
        <f t="shared" si="84"/>
        <v>10</v>
      </c>
      <c r="J324" s="50"/>
      <c r="K324" s="50"/>
      <c r="L324" s="50"/>
      <c r="M324" s="50"/>
      <c r="N324" s="50"/>
      <c r="O324" s="50"/>
      <c r="P324" s="50"/>
      <c r="Q324" s="54"/>
      <c r="R324" s="55"/>
      <c r="S324" s="54">
        <f>$C324</f>
        <v>10</v>
      </c>
      <c r="T324" s="54">
        <f t="shared" si="85"/>
        <v>10</v>
      </c>
      <c r="U324" s="55"/>
      <c r="V324" s="54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4"/>
      <c r="AN324" s="24">
        <f t="shared" si="83"/>
        <v>20</v>
      </c>
      <c r="AP324" s="7"/>
    </row>
    <row r="325" spans="1:42" s="41" customFormat="1" ht="13.5" customHeight="1" x14ac:dyDescent="0.3">
      <c r="A325" s="52">
        <v>41791</v>
      </c>
      <c r="B325" s="46" t="s">
        <v>279</v>
      </c>
      <c r="C325" s="54">
        <v>9</v>
      </c>
      <c r="D325" s="54"/>
      <c r="E325" s="50"/>
      <c r="F325" s="50"/>
      <c r="G325" s="50">
        <f>$C325</f>
        <v>9</v>
      </c>
      <c r="H325" s="50"/>
      <c r="I325" s="50">
        <f t="shared" si="84"/>
        <v>9</v>
      </c>
      <c r="J325" s="50"/>
      <c r="K325" s="50"/>
      <c r="L325" s="50"/>
      <c r="M325" s="50"/>
      <c r="N325" s="50"/>
      <c r="O325" s="50"/>
      <c r="P325" s="50"/>
      <c r="Q325" s="54"/>
      <c r="R325" s="54"/>
      <c r="S325" s="54">
        <f>$C325</f>
        <v>9</v>
      </c>
      <c r="T325" s="54">
        <f t="shared" si="85"/>
        <v>9</v>
      </c>
      <c r="U325" s="55"/>
      <c r="V325" s="54"/>
      <c r="W325" s="55"/>
      <c r="X325" s="55"/>
      <c r="Y325" s="55"/>
      <c r="Z325" s="55"/>
      <c r="AA325" s="54"/>
      <c r="AB325" s="54"/>
      <c r="AC325" s="54"/>
      <c r="AD325" s="54"/>
      <c r="AE325" s="54"/>
      <c r="AF325" s="55"/>
      <c r="AG325" s="55"/>
      <c r="AH325" s="54"/>
      <c r="AI325" s="55"/>
      <c r="AJ325" s="55"/>
      <c r="AK325" s="55"/>
      <c r="AL325" s="55"/>
      <c r="AM325" s="54"/>
      <c r="AN325" s="24">
        <f t="shared" si="83"/>
        <v>18</v>
      </c>
      <c r="AP325" s="7">
        <f>AN325/C325</f>
        <v>2</v>
      </c>
    </row>
    <row r="326" spans="1:42" s="41" customFormat="1" ht="13.5" customHeight="1" x14ac:dyDescent="0.3">
      <c r="A326" s="52">
        <v>41791</v>
      </c>
      <c r="B326" s="46" t="s">
        <v>280</v>
      </c>
      <c r="C326" s="54">
        <v>4.5</v>
      </c>
      <c r="D326" s="54"/>
      <c r="E326" s="50">
        <f>$C326</f>
        <v>4.5</v>
      </c>
      <c r="F326" s="50"/>
      <c r="G326" s="50">
        <f>$C326</f>
        <v>4.5</v>
      </c>
      <c r="H326" s="50"/>
      <c r="I326" s="50">
        <f t="shared" si="84"/>
        <v>4.5</v>
      </c>
      <c r="J326" s="50"/>
      <c r="K326" s="50"/>
      <c r="L326" s="50"/>
      <c r="M326" s="50"/>
      <c r="N326" s="50">
        <f>$C326</f>
        <v>4.5</v>
      </c>
      <c r="O326" s="50"/>
      <c r="P326" s="50"/>
      <c r="Q326" s="54"/>
      <c r="R326" s="54">
        <f>$C326</f>
        <v>4.5</v>
      </c>
      <c r="S326" s="54">
        <f>$C326</f>
        <v>4.5</v>
      </c>
      <c r="T326" s="54">
        <f t="shared" si="85"/>
        <v>4.5</v>
      </c>
      <c r="U326" s="55"/>
      <c r="V326" s="55"/>
      <c r="W326" s="55"/>
      <c r="X326" s="55"/>
      <c r="Y326" s="55"/>
      <c r="Z326" s="55"/>
      <c r="AA326" s="54">
        <f>$C326</f>
        <v>4.5</v>
      </c>
      <c r="AB326" s="54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4"/>
      <c r="AN326" s="24">
        <f t="shared" si="83"/>
        <v>18</v>
      </c>
      <c r="AP326" s="7">
        <f>AN326/C326</f>
        <v>4</v>
      </c>
    </row>
    <row r="327" spans="1:42" s="41" customFormat="1" ht="13.5" customHeight="1" x14ac:dyDescent="0.3">
      <c r="A327" s="52">
        <v>41791</v>
      </c>
      <c r="B327" s="46" t="s">
        <v>281</v>
      </c>
      <c r="C327" s="54">
        <v>3</v>
      </c>
      <c r="D327" s="54"/>
      <c r="E327" s="50"/>
      <c r="F327" s="50"/>
      <c r="G327" s="50">
        <f>$C327</f>
        <v>3</v>
      </c>
      <c r="H327" s="50"/>
      <c r="I327" s="50">
        <f t="shared" si="84"/>
        <v>3</v>
      </c>
      <c r="J327" s="50"/>
      <c r="K327" s="50"/>
      <c r="L327" s="50"/>
      <c r="M327" s="50"/>
      <c r="N327" s="50"/>
      <c r="O327" s="50"/>
      <c r="P327" s="50"/>
      <c r="Q327" s="54"/>
      <c r="R327" s="54"/>
      <c r="S327" s="54">
        <f>$C327</f>
        <v>3</v>
      </c>
      <c r="T327" s="54">
        <f t="shared" si="85"/>
        <v>3</v>
      </c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4"/>
      <c r="AN327" s="24">
        <f t="shared" si="83"/>
        <v>6</v>
      </c>
      <c r="AP327" s="7"/>
    </row>
    <row r="328" spans="1:42" s="41" customFormat="1" ht="13.5" customHeight="1" x14ac:dyDescent="0.3">
      <c r="A328" s="52">
        <v>41821</v>
      </c>
      <c r="B328" s="46" t="s">
        <v>282</v>
      </c>
      <c r="C328" s="54">
        <v>6</v>
      </c>
      <c r="D328" s="54"/>
      <c r="E328" s="50"/>
      <c r="F328" s="50"/>
      <c r="G328" s="50">
        <f>$C328</f>
        <v>6</v>
      </c>
      <c r="H328" s="50"/>
      <c r="I328" s="50">
        <f t="shared" si="84"/>
        <v>6</v>
      </c>
      <c r="J328" s="50"/>
      <c r="K328" s="50"/>
      <c r="L328" s="50"/>
      <c r="M328" s="50"/>
      <c r="N328" s="50"/>
      <c r="O328" s="50"/>
      <c r="P328" s="50"/>
      <c r="Q328" s="54"/>
      <c r="R328" s="54"/>
      <c r="S328" s="54">
        <f>$C328</f>
        <v>6</v>
      </c>
      <c r="T328" s="54">
        <f t="shared" si="85"/>
        <v>6</v>
      </c>
      <c r="U328" s="55"/>
      <c r="V328" s="55"/>
      <c r="W328" s="55"/>
      <c r="X328" s="55"/>
      <c r="Y328" s="55"/>
      <c r="Z328" s="55"/>
      <c r="AA328" s="54"/>
      <c r="AB328" s="54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4"/>
      <c r="AN328" s="24">
        <f t="shared" si="83"/>
        <v>12</v>
      </c>
      <c r="AP328" s="7"/>
    </row>
    <row r="329" spans="1:42" s="41" customFormat="1" ht="13.5" customHeight="1" x14ac:dyDescent="0.3">
      <c r="A329" s="52">
        <v>41821</v>
      </c>
      <c r="B329" s="46" t="s">
        <v>283</v>
      </c>
      <c r="C329" s="54">
        <v>5.5</v>
      </c>
      <c r="D329" s="54"/>
      <c r="E329" s="50">
        <f>$C329</f>
        <v>5.5</v>
      </c>
      <c r="F329" s="50"/>
      <c r="G329" s="50"/>
      <c r="H329" s="50"/>
      <c r="I329" s="50"/>
      <c r="J329" s="50"/>
      <c r="K329" s="50">
        <f>$C329</f>
        <v>5.5</v>
      </c>
      <c r="L329" s="50"/>
      <c r="M329" s="50"/>
      <c r="N329" s="50"/>
      <c r="O329" s="50"/>
      <c r="P329" s="50"/>
      <c r="Q329" s="54"/>
      <c r="R329" s="54">
        <f>$C329</f>
        <v>5.5</v>
      </c>
      <c r="S329" s="54"/>
      <c r="T329" s="54"/>
      <c r="U329" s="55"/>
      <c r="V329" s="55"/>
      <c r="W329" s="55"/>
      <c r="X329" s="55"/>
      <c r="Y329" s="55"/>
      <c r="Z329" s="55"/>
      <c r="AA329" s="55"/>
      <c r="AB329" s="55"/>
      <c r="AC329" s="54">
        <f>$C329</f>
        <v>5.5</v>
      </c>
      <c r="AD329" s="55"/>
      <c r="AE329" s="55"/>
      <c r="AF329" s="55"/>
      <c r="AG329" s="55"/>
      <c r="AH329" s="55"/>
      <c r="AI329" s="55"/>
      <c r="AJ329" s="55"/>
      <c r="AK329" s="55"/>
      <c r="AL329" s="55"/>
      <c r="AM329" s="54"/>
      <c r="AN329" s="24">
        <f t="shared" si="83"/>
        <v>11</v>
      </c>
      <c r="AP329" s="7">
        <f>AN329/C329</f>
        <v>2</v>
      </c>
    </row>
    <row r="330" spans="1:42" s="41" customFormat="1" ht="13.5" customHeight="1" x14ac:dyDescent="0.3">
      <c r="A330" s="52">
        <v>41821</v>
      </c>
      <c r="B330" s="46" t="s">
        <v>77</v>
      </c>
      <c r="C330" s="54">
        <v>6.5</v>
      </c>
      <c r="D330" s="54"/>
      <c r="E330" s="50"/>
      <c r="F330" s="50"/>
      <c r="G330" s="50">
        <f>$C330</f>
        <v>6.5</v>
      </c>
      <c r="H330" s="50"/>
      <c r="I330" s="50">
        <f>$C330</f>
        <v>6.5</v>
      </c>
      <c r="J330" s="50"/>
      <c r="K330" s="50"/>
      <c r="L330" s="50"/>
      <c r="M330" s="50"/>
      <c r="N330" s="50"/>
      <c r="O330" s="50"/>
      <c r="P330" s="50"/>
      <c r="Q330" s="54"/>
      <c r="R330" s="54"/>
      <c r="S330" s="54">
        <f>$C330</f>
        <v>6.5</v>
      </c>
      <c r="T330" s="54">
        <f>$C330</f>
        <v>6.5</v>
      </c>
      <c r="U330" s="55"/>
      <c r="V330" s="54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4"/>
      <c r="AN330" s="24">
        <f t="shared" ref="AN330:AN335" si="86">SUM(E330:N330)</f>
        <v>13</v>
      </c>
      <c r="AP330" s="7">
        <f>AN330/C330</f>
        <v>2</v>
      </c>
    </row>
    <row r="331" spans="1:42" s="41" customFormat="1" ht="13.5" customHeight="1" x14ac:dyDescent="0.3">
      <c r="A331" s="52">
        <v>41821</v>
      </c>
      <c r="B331" s="46" t="s">
        <v>284</v>
      </c>
      <c r="C331" s="54">
        <v>8</v>
      </c>
      <c r="D331" s="54"/>
      <c r="E331" s="50">
        <f>$C331</f>
        <v>8</v>
      </c>
      <c r="F331" s="50"/>
      <c r="G331" s="50">
        <f>$C331</f>
        <v>8</v>
      </c>
      <c r="H331" s="50"/>
      <c r="I331" s="50">
        <f>$C331</f>
        <v>8</v>
      </c>
      <c r="J331" s="50"/>
      <c r="K331" s="50"/>
      <c r="L331" s="50"/>
      <c r="M331" s="50"/>
      <c r="N331" s="50"/>
      <c r="O331" s="50"/>
      <c r="P331" s="50"/>
      <c r="Q331" s="54"/>
      <c r="R331" s="54">
        <f>$C331</f>
        <v>8</v>
      </c>
      <c r="S331" s="54">
        <f>$C331</f>
        <v>8</v>
      </c>
      <c r="T331" s="54">
        <f>$C331</f>
        <v>8</v>
      </c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4"/>
      <c r="AN331" s="24">
        <f t="shared" si="86"/>
        <v>24</v>
      </c>
      <c r="AP331" s="7"/>
    </row>
    <row r="332" spans="1:42" s="41" customFormat="1" ht="13.5" customHeight="1" x14ac:dyDescent="0.3">
      <c r="A332" s="52">
        <v>41821</v>
      </c>
      <c r="B332" s="46" t="s">
        <v>285</v>
      </c>
      <c r="C332" s="54">
        <v>11.5</v>
      </c>
      <c r="D332" s="54"/>
      <c r="E332" s="50">
        <f>$C332</f>
        <v>11.5</v>
      </c>
      <c r="F332" s="50"/>
      <c r="G332" s="50"/>
      <c r="H332" s="50"/>
      <c r="I332" s="50"/>
      <c r="J332" s="50"/>
      <c r="K332" s="50">
        <f>$C332</f>
        <v>11.5</v>
      </c>
      <c r="L332" s="50"/>
      <c r="M332" s="50"/>
      <c r="N332" s="50"/>
      <c r="O332" s="50"/>
      <c r="P332" s="50"/>
      <c r="Q332" s="54"/>
      <c r="R332" s="54">
        <f>$C332</f>
        <v>11.5</v>
      </c>
      <c r="S332" s="54"/>
      <c r="T332" s="54"/>
      <c r="U332" s="55"/>
      <c r="V332" s="55"/>
      <c r="W332" s="55"/>
      <c r="X332" s="55"/>
      <c r="Y332" s="55"/>
      <c r="Z332" s="55"/>
      <c r="AA332" s="55"/>
      <c r="AB332" s="55"/>
      <c r="AC332" s="54">
        <f>$C332</f>
        <v>11.5</v>
      </c>
      <c r="AD332" s="55"/>
      <c r="AE332" s="55"/>
      <c r="AF332" s="55"/>
      <c r="AG332" s="55"/>
      <c r="AH332" s="55"/>
      <c r="AI332" s="55"/>
      <c r="AJ332" s="55"/>
      <c r="AK332" s="55"/>
      <c r="AL332" s="55"/>
      <c r="AM332" s="54"/>
      <c r="AN332" s="24">
        <f t="shared" si="86"/>
        <v>23</v>
      </c>
      <c r="AP332" s="7">
        <f>AN332/C332</f>
        <v>2</v>
      </c>
    </row>
    <row r="333" spans="1:42" s="41" customFormat="1" ht="13.5" customHeight="1" x14ac:dyDescent="0.3">
      <c r="A333" s="52">
        <v>41852</v>
      </c>
      <c r="B333" s="53" t="s">
        <v>286</v>
      </c>
      <c r="C333" s="54">
        <v>8</v>
      </c>
      <c r="D333" s="54"/>
      <c r="E333" s="50"/>
      <c r="F333" s="50"/>
      <c r="G333" s="50">
        <f>$C333</f>
        <v>8</v>
      </c>
      <c r="H333" s="50"/>
      <c r="I333" s="50">
        <f>$C333</f>
        <v>8</v>
      </c>
      <c r="J333" s="50"/>
      <c r="K333" s="50"/>
      <c r="L333" s="50"/>
      <c r="M333" s="50"/>
      <c r="N333" s="50"/>
      <c r="O333" s="50"/>
      <c r="P333" s="50"/>
      <c r="Q333" s="54"/>
      <c r="R333" s="54"/>
      <c r="S333" s="54">
        <v>4</v>
      </c>
      <c r="T333" s="54">
        <v>4</v>
      </c>
      <c r="U333" s="55"/>
      <c r="V333" s="55"/>
      <c r="W333" s="54"/>
      <c r="X333" s="55"/>
      <c r="Y333" s="55"/>
      <c r="Z333" s="55"/>
      <c r="AA333" s="54">
        <v>4</v>
      </c>
      <c r="AB333" s="54">
        <v>4</v>
      </c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4"/>
      <c r="AN333" s="24">
        <f t="shared" si="86"/>
        <v>16</v>
      </c>
      <c r="AP333" s="7">
        <f>AN333/C333</f>
        <v>2</v>
      </c>
    </row>
    <row r="334" spans="1:42" s="41" customFormat="1" ht="13.5" customHeight="1" x14ac:dyDescent="0.3">
      <c r="A334" s="52">
        <v>41913</v>
      </c>
      <c r="B334" s="46" t="s">
        <v>289</v>
      </c>
      <c r="C334" s="54">
        <v>8</v>
      </c>
      <c r="D334" s="54"/>
      <c r="E334" s="50"/>
      <c r="F334" s="50"/>
      <c r="G334" s="50">
        <f>$C334</f>
        <v>8</v>
      </c>
      <c r="H334" s="50"/>
      <c r="I334" s="50">
        <f>$C333</f>
        <v>8</v>
      </c>
      <c r="J334" s="50"/>
      <c r="K334" s="50"/>
      <c r="L334" s="50"/>
      <c r="M334" s="50"/>
      <c r="N334" s="50"/>
      <c r="O334" s="50"/>
      <c r="P334" s="50"/>
      <c r="Q334" s="54"/>
      <c r="R334" s="54"/>
      <c r="S334" s="54">
        <f>$C334</f>
        <v>8</v>
      </c>
      <c r="T334" s="54">
        <f>$C334</f>
        <v>8</v>
      </c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4"/>
      <c r="AN334" s="24">
        <f t="shared" si="86"/>
        <v>16</v>
      </c>
      <c r="AP334" s="7">
        <f>AN334/C334</f>
        <v>2</v>
      </c>
    </row>
    <row r="335" spans="1:42" s="41" customFormat="1" ht="13.5" customHeight="1" x14ac:dyDescent="0.3">
      <c r="A335" s="52">
        <v>41913</v>
      </c>
      <c r="B335" s="46" t="s">
        <v>290</v>
      </c>
      <c r="C335" s="54">
        <v>5.75</v>
      </c>
      <c r="D335" s="54"/>
      <c r="E335" s="50"/>
      <c r="F335" s="50"/>
      <c r="G335" s="50">
        <f>$C335</f>
        <v>5.75</v>
      </c>
      <c r="H335" s="50"/>
      <c r="I335" s="50">
        <f>$C335</f>
        <v>5.75</v>
      </c>
      <c r="J335" s="50"/>
      <c r="K335" s="50"/>
      <c r="L335" s="50"/>
      <c r="M335" s="50"/>
      <c r="N335" s="50"/>
      <c r="O335" s="50"/>
      <c r="P335" s="50"/>
      <c r="Q335" s="54"/>
      <c r="R335" s="54"/>
      <c r="S335" s="54">
        <f>$C335</f>
        <v>5.75</v>
      </c>
      <c r="T335" s="54">
        <f>$C335</f>
        <v>5.75</v>
      </c>
      <c r="U335" s="55"/>
      <c r="V335" s="54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4"/>
      <c r="AN335" s="24">
        <f t="shared" si="86"/>
        <v>11.5</v>
      </c>
      <c r="AP335" s="7">
        <f>AN335/C335</f>
        <v>2</v>
      </c>
    </row>
    <row r="336" spans="1:42" s="41" customFormat="1" ht="4.5" customHeight="1" thickBot="1" x14ac:dyDescent="0.35">
      <c r="A336" s="52"/>
      <c r="B336" s="53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4"/>
      <c r="AN336" s="51"/>
      <c r="AP336" s="7"/>
    </row>
    <row r="337" spans="1:42" ht="14.4" thickBot="1" x14ac:dyDescent="0.35">
      <c r="A337" s="9" t="s">
        <v>274</v>
      </c>
      <c r="B337" s="34"/>
      <c r="C337" s="56">
        <f t="shared" ref="C337:N337" si="87">SUM(C319:C335)</f>
        <v>116.25</v>
      </c>
      <c r="D337" s="56">
        <f t="shared" si="87"/>
        <v>0</v>
      </c>
      <c r="E337" s="56">
        <f t="shared" si="87"/>
        <v>48</v>
      </c>
      <c r="F337" s="56">
        <f t="shared" si="87"/>
        <v>6</v>
      </c>
      <c r="G337" s="56">
        <f t="shared" si="87"/>
        <v>94.25</v>
      </c>
      <c r="H337" s="56">
        <f t="shared" si="87"/>
        <v>6</v>
      </c>
      <c r="I337" s="56">
        <f t="shared" si="87"/>
        <v>77.75</v>
      </c>
      <c r="J337" s="56"/>
      <c r="K337" s="56">
        <f t="shared" si="87"/>
        <v>17</v>
      </c>
      <c r="L337" s="56"/>
      <c r="M337" s="56"/>
      <c r="N337" s="56">
        <f t="shared" si="87"/>
        <v>4.5</v>
      </c>
      <c r="O337" s="56"/>
      <c r="P337" s="56"/>
      <c r="Q337" s="56">
        <f t="shared" ref="Q337:AB337" si="88">SUM(Q319:Q335)</f>
        <v>0</v>
      </c>
      <c r="R337" s="56">
        <f t="shared" si="88"/>
        <v>48</v>
      </c>
      <c r="S337" s="56">
        <f t="shared" si="88"/>
        <v>88.25</v>
      </c>
      <c r="T337" s="56">
        <f t="shared" si="88"/>
        <v>73.75</v>
      </c>
      <c r="U337" s="56">
        <f t="shared" si="88"/>
        <v>0</v>
      </c>
      <c r="V337" s="56">
        <f t="shared" si="88"/>
        <v>2</v>
      </c>
      <c r="W337" s="56">
        <f t="shared" si="88"/>
        <v>0</v>
      </c>
      <c r="X337" s="56">
        <f t="shared" si="88"/>
        <v>0</v>
      </c>
      <c r="Y337" s="56">
        <f t="shared" si="88"/>
        <v>6</v>
      </c>
      <c r="Z337" s="56">
        <f t="shared" si="88"/>
        <v>6</v>
      </c>
      <c r="AA337" s="56">
        <f t="shared" si="88"/>
        <v>8.5</v>
      </c>
      <c r="AB337" s="56">
        <f t="shared" si="88"/>
        <v>4</v>
      </c>
      <c r="AC337" s="56">
        <f t="shared" ref="AC337:AL337" si="89">SUM(AC319:AC335)</f>
        <v>17</v>
      </c>
      <c r="AD337" s="56">
        <f t="shared" si="89"/>
        <v>0</v>
      </c>
      <c r="AE337" s="56"/>
      <c r="AF337" s="56">
        <f t="shared" si="89"/>
        <v>0</v>
      </c>
      <c r="AG337" s="56">
        <f t="shared" si="89"/>
        <v>0</v>
      </c>
      <c r="AH337" s="56">
        <f t="shared" si="89"/>
        <v>0</v>
      </c>
      <c r="AI337" s="56">
        <f t="shared" si="89"/>
        <v>0</v>
      </c>
      <c r="AJ337" s="56">
        <f t="shared" si="89"/>
        <v>0</v>
      </c>
      <c r="AK337" s="56">
        <f t="shared" si="89"/>
        <v>0</v>
      </c>
      <c r="AL337" s="56">
        <f t="shared" si="89"/>
        <v>0</v>
      </c>
      <c r="AM337" s="54"/>
      <c r="AN337" s="70">
        <f>SUM(E337:O337)</f>
        <v>253.5</v>
      </c>
      <c r="AP337" s="7">
        <f>AN337/C337</f>
        <v>2.1806451612903226</v>
      </c>
    </row>
    <row r="338" spans="1:42" ht="3.75" customHeight="1" x14ac:dyDescent="0.3">
      <c r="A338" s="85"/>
      <c r="B338" s="86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8"/>
      <c r="AA338" s="88"/>
      <c r="AB338" s="88"/>
      <c r="AC338" s="87"/>
      <c r="AD338" s="87"/>
      <c r="AE338" s="87"/>
      <c r="AF338" s="87"/>
      <c r="AG338" s="87"/>
      <c r="AH338" s="87"/>
      <c r="AI338" s="87"/>
      <c r="AJ338" s="87"/>
      <c r="AK338" s="87"/>
      <c r="AL338" s="87"/>
      <c r="AM338" s="54"/>
      <c r="AN338" s="24"/>
    </row>
    <row r="339" spans="1:42" s="41" customFormat="1" ht="13.5" customHeight="1" x14ac:dyDescent="0.3">
      <c r="A339" s="52">
        <v>42064</v>
      </c>
      <c r="B339" s="53" t="s">
        <v>261</v>
      </c>
      <c r="C339" s="54">
        <v>3</v>
      </c>
      <c r="D339" s="54"/>
      <c r="E339" s="50"/>
      <c r="F339" s="50"/>
      <c r="G339" s="50">
        <f>$C339</f>
        <v>3</v>
      </c>
      <c r="H339" s="50"/>
      <c r="I339" s="50"/>
      <c r="J339" s="50"/>
      <c r="K339" s="50"/>
      <c r="L339" s="50"/>
      <c r="M339" s="50"/>
      <c r="N339" s="50"/>
      <c r="O339" s="50">
        <f>$C339</f>
        <v>3</v>
      </c>
      <c r="P339" s="50"/>
      <c r="Q339" s="54"/>
      <c r="R339" s="54">
        <f>$C339</f>
        <v>3</v>
      </c>
      <c r="S339" s="54">
        <f>$C339</f>
        <v>3</v>
      </c>
      <c r="T339" s="54"/>
      <c r="U339" s="55"/>
      <c r="V339" s="55"/>
      <c r="W339" s="55"/>
      <c r="X339" s="55"/>
      <c r="Y339" s="54">
        <f>$C339</f>
        <v>3</v>
      </c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4"/>
      <c r="AN339" s="24">
        <f>SUM(E339:O339)</f>
        <v>6</v>
      </c>
      <c r="AP339" s="7">
        <f t="shared" ref="AP339:AP346" si="90">AN339/C339</f>
        <v>2</v>
      </c>
    </row>
    <row r="340" spans="1:42" s="41" customFormat="1" ht="13.5" customHeight="1" x14ac:dyDescent="0.3">
      <c r="A340" s="52">
        <v>42095</v>
      </c>
      <c r="B340" s="46" t="s">
        <v>242</v>
      </c>
      <c r="C340" s="54">
        <v>8</v>
      </c>
      <c r="D340" s="54"/>
      <c r="E340" s="50"/>
      <c r="F340" s="50"/>
      <c r="G340" s="50">
        <f>$C340</f>
        <v>8</v>
      </c>
      <c r="H340" s="50"/>
      <c r="I340" s="50">
        <f t="shared" ref="I340:I347" si="91">$C340</f>
        <v>8</v>
      </c>
      <c r="J340" s="50"/>
      <c r="K340" s="50"/>
      <c r="L340" s="50"/>
      <c r="M340" s="50"/>
      <c r="N340" s="50"/>
      <c r="O340" s="50"/>
      <c r="P340" s="50"/>
      <c r="Q340" s="54"/>
      <c r="R340" s="54"/>
      <c r="S340" s="54">
        <f t="shared" ref="S340:T343" si="92">$C340</f>
        <v>8</v>
      </c>
      <c r="T340" s="54">
        <f t="shared" si="92"/>
        <v>8</v>
      </c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4"/>
      <c r="AN340" s="24">
        <f t="shared" ref="AN340:AN356" si="93">SUM(E340:O340)</f>
        <v>16</v>
      </c>
      <c r="AP340" s="7">
        <f t="shared" si="90"/>
        <v>2</v>
      </c>
    </row>
    <row r="341" spans="1:42" s="41" customFormat="1" ht="13.5" customHeight="1" x14ac:dyDescent="0.3">
      <c r="A341" s="52">
        <v>42125</v>
      </c>
      <c r="B341" s="46" t="s">
        <v>292</v>
      </c>
      <c r="C341" s="54">
        <v>6</v>
      </c>
      <c r="D341" s="54"/>
      <c r="E341" s="50"/>
      <c r="F341" s="50"/>
      <c r="G341" s="50">
        <f>$C341</f>
        <v>6</v>
      </c>
      <c r="H341" s="50"/>
      <c r="I341" s="50">
        <f t="shared" si="91"/>
        <v>6</v>
      </c>
      <c r="J341" s="50"/>
      <c r="K341" s="50"/>
      <c r="L341" s="50"/>
      <c r="M341" s="50"/>
      <c r="N341" s="50"/>
      <c r="O341" s="50"/>
      <c r="P341" s="50"/>
      <c r="Q341" s="54"/>
      <c r="R341" s="54"/>
      <c r="S341" s="54">
        <f t="shared" si="92"/>
        <v>6</v>
      </c>
      <c r="T341" s="54">
        <f t="shared" si="92"/>
        <v>6</v>
      </c>
      <c r="U341" s="55"/>
      <c r="V341" s="54"/>
      <c r="W341" s="55"/>
      <c r="X341" s="55"/>
      <c r="Y341" s="54"/>
      <c r="Z341" s="54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4"/>
      <c r="AN341" s="24">
        <f t="shared" si="93"/>
        <v>12</v>
      </c>
      <c r="AP341" s="7">
        <f t="shared" si="90"/>
        <v>2</v>
      </c>
    </row>
    <row r="342" spans="1:42" s="41" customFormat="1" ht="13.5" customHeight="1" x14ac:dyDescent="0.3">
      <c r="A342" s="52">
        <v>42125</v>
      </c>
      <c r="B342" s="46" t="s">
        <v>255</v>
      </c>
      <c r="C342" s="54">
        <v>11</v>
      </c>
      <c r="D342" s="54"/>
      <c r="E342" s="50">
        <f>$C342</f>
        <v>11</v>
      </c>
      <c r="F342" s="50"/>
      <c r="G342" s="50">
        <f>$C342</f>
        <v>11</v>
      </c>
      <c r="H342" s="50"/>
      <c r="I342" s="50">
        <f t="shared" si="91"/>
        <v>11</v>
      </c>
      <c r="J342" s="50"/>
      <c r="K342" s="50"/>
      <c r="L342" s="50"/>
      <c r="M342" s="50"/>
      <c r="N342" s="50"/>
      <c r="O342" s="50"/>
      <c r="P342" s="50"/>
      <c r="Q342" s="54"/>
      <c r="R342" s="54">
        <f>$C342</f>
        <v>11</v>
      </c>
      <c r="S342" s="54">
        <f t="shared" si="92"/>
        <v>11</v>
      </c>
      <c r="T342" s="54">
        <f t="shared" si="92"/>
        <v>11</v>
      </c>
      <c r="U342" s="55"/>
      <c r="V342" s="55"/>
      <c r="W342" s="55"/>
      <c r="X342" s="55"/>
      <c r="Y342" s="54"/>
      <c r="Z342" s="54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4"/>
      <c r="AN342" s="24">
        <f t="shared" si="93"/>
        <v>33</v>
      </c>
      <c r="AP342" s="7">
        <f t="shared" si="90"/>
        <v>3</v>
      </c>
    </row>
    <row r="343" spans="1:42" s="41" customFormat="1" ht="13.5" customHeight="1" x14ac:dyDescent="0.3">
      <c r="A343" s="52">
        <v>42125</v>
      </c>
      <c r="B343" s="41" t="s">
        <v>295</v>
      </c>
      <c r="C343" s="54">
        <v>0.5</v>
      </c>
      <c r="D343" s="54"/>
      <c r="E343" s="50"/>
      <c r="F343" s="50"/>
      <c r="G343" s="50"/>
      <c r="H343" s="50"/>
      <c r="I343" s="50">
        <f t="shared" si="91"/>
        <v>0.5</v>
      </c>
      <c r="J343" s="50"/>
      <c r="K343" s="50"/>
      <c r="L343" s="50">
        <f>$C343</f>
        <v>0.5</v>
      </c>
      <c r="M343" s="50">
        <f>$C343</f>
        <v>0.5</v>
      </c>
      <c r="N343" s="50"/>
      <c r="O343" s="50"/>
      <c r="P343" s="50"/>
      <c r="Q343" s="54"/>
      <c r="R343" s="55"/>
      <c r="S343" s="54"/>
      <c r="T343" s="54">
        <f t="shared" si="92"/>
        <v>0.5</v>
      </c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4">
        <f>$C343</f>
        <v>0.5</v>
      </c>
      <c r="AM343" s="54"/>
      <c r="AN343" s="24">
        <f t="shared" si="93"/>
        <v>1.5</v>
      </c>
      <c r="AP343" s="7">
        <f t="shared" si="90"/>
        <v>3</v>
      </c>
    </row>
    <row r="344" spans="1:42" s="41" customFormat="1" ht="13.5" customHeight="1" x14ac:dyDescent="0.3">
      <c r="A344" s="52">
        <v>42125</v>
      </c>
      <c r="B344" s="46" t="s">
        <v>293</v>
      </c>
      <c r="C344" s="54">
        <v>4</v>
      </c>
      <c r="D344" s="54"/>
      <c r="E344" s="50">
        <f>$C344</f>
        <v>4</v>
      </c>
      <c r="F344" s="50"/>
      <c r="G344" s="50">
        <f>$C344</f>
        <v>4</v>
      </c>
      <c r="H344" s="50"/>
      <c r="I344" s="50">
        <f t="shared" si="91"/>
        <v>4</v>
      </c>
      <c r="J344" s="50"/>
      <c r="K344" s="50">
        <f>$C344</f>
        <v>4</v>
      </c>
      <c r="L344" s="50">
        <f>$C344</f>
        <v>4</v>
      </c>
      <c r="M344" s="50">
        <f>$C344</f>
        <v>4</v>
      </c>
      <c r="N344" s="50"/>
      <c r="O344" s="50">
        <f>$C344</f>
        <v>4</v>
      </c>
      <c r="P344" s="50"/>
      <c r="Q344" s="54"/>
      <c r="R344" s="54">
        <f>$C344</f>
        <v>4</v>
      </c>
      <c r="S344" s="54">
        <f>$C344</f>
        <v>4</v>
      </c>
      <c r="T344" s="54">
        <f>$C344</f>
        <v>4</v>
      </c>
      <c r="U344" s="54">
        <f>$C344</f>
        <v>4</v>
      </c>
      <c r="V344" s="54">
        <f>$C344</f>
        <v>4</v>
      </c>
      <c r="W344" s="55"/>
      <c r="X344" s="55"/>
      <c r="Y344" s="55"/>
      <c r="Z344" s="55"/>
      <c r="AA344" s="55"/>
      <c r="AB344" s="55"/>
      <c r="AC344" s="55"/>
      <c r="AD344" s="54">
        <f>$C344</f>
        <v>4</v>
      </c>
      <c r="AE344" s="54"/>
      <c r="AF344" s="54">
        <f>$C344</f>
        <v>4</v>
      </c>
      <c r="AG344" s="54">
        <f>$C344</f>
        <v>4</v>
      </c>
      <c r="AH344" s="55"/>
      <c r="AI344" s="55"/>
      <c r="AJ344" s="55"/>
      <c r="AK344" s="55"/>
      <c r="AL344" s="55"/>
      <c r="AM344" s="54"/>
      <c r="AN344" s="24">
        <f t="shared" si="93"/>
        <v>28</v>
      </c>
      <c r="AP344" s="7">
        <f t="shared" si="90"/>
        <v>7</v>
      </c>
    </row>
    <row r="345" spans="1:42" s="41" customFormat="1" ht="13.5" customHeight="1" x14ac:dyDescent="0.3">
      <c r="A345" s="52">
        <v>42125</v>
      </c>
      <c r="B345" s="46" t="s">
        <v>294</v>
      </c>
      <c r="C345" s="54">
        <v>8</v>
      </c>
      <c r="D345" s="54"/>
      <c r="E345" s="50"/>
      <c r="F345" s="50"/>
      <c r="G345" s="50">
        <f>$C345</f>
        <v>8</v>
      </c>
      <c r="H345" s="50"/>
      <c r="I345" s="50">
        <f t="shared" si="91"/>
        <v>8</v>
      </c>
      <c r="J345" s="50"/>
      <c r="K345" s="50"/>
      <c r="L345" s="50"/>
      <c r="M345" s="50"/>
      <c r="N345" s="50"/>
      <c r="O345" s="50"/>
      <c r="P345" s="50"/>
      <c r="Q345" s="54"/>
      <c r="R345" s="54"/>
      <c r="S345" s="54">
        <f>$C345</f>
        <v>8</v>
      </c>
      <c r="T345" s="54">
        <f>$C345</f>
        <v>8</v>
      </c>
      <c r="U345" s="55"/>
      <c r="V345" s="54"/>
      <c r="W345" s="55"/>
      <c r="X345" s="55"/>
      <c r="Y345" s="55"/>
      <c r="Z345" s="55"/>
      <c r="AA345" s="54"/>
      <c r="AB345" s="54"/>
      <c r="AC345" s="54"/>
      <c r="AD345" s="54"/>
      <c r="AE345" s="54"/>
      <c r="AF345" s="55"/>
      <c r="AG345" s="55"/>
      <c r="AH345" s="54"/>
      <c r="AI345" s="55"/>
      <c r="AJ345" s="55"/>
      <c r="AK345" s="55"/>
      <c r="AL345" s="55"/>
      <c r="AM345" s="54"/>
      <c r="AN345" s="24">
        <f t="shared" si="93"/>
        <v>16</v>
      </c>
      <c r="AP345" s="7">
        <f t="shared" si="90"/>
        <v>2</v>
      </c>
    </row>
    <row r="346" spans="1:42" s="41" customFormat="1" ht="13.5" customHeight="1" x14ac:dyDescent="0.3">
      <c r="A346" s="52">
        <v>42125</v>
      </c>
      <c r="B346" s="46" t="s">
        <v>296</v>
      </c>
      <c r="C346" s="54">
        <v>10</v>
      </c>
      <c r="D346" s="54"/>
      <c r="E346" s="50"/>
      <c r="F346" s="50"/>
      <c r="G346" s="50">
        <f>$C346</f>
        <v>10</v>
      </c>
      <c r="H346" s="50"/>
      <c r="I346" s="50">
        <f t="shared" si="91"/>
        <v>10</v>
      </c>
      <c r="J346" s="50"/>
      <c r="K346" s="50"/>
      <c r="L346" s="50"/>
      <c r="M346" s="50"/>
      <c r="N346" s="50"/>
      <c r="O346" s="50"/>
      <c r="P346" s="50"/>
      <c r="Q346" s="54"/>
      <c r="R346" s="54"/>
      <c r="S346" s="54">
        <f>$C346</f>
        <v>10</v>
      </c>
      <c r="T346" s="54">
        <f>$C346</f>
        <v>10</v>
      </c>
      <c r="U346" s="55"/>
      <c r="V346" s="55"/>
      <c r="W346" s="55"/>
      <c r="X346" s="55"/>
      <c r="Y346" s="55"/>
      <c r="Z346" s="55"/>
      <c r="AA346" s="54"/>
      <c r="AB346" s="54"/>
      <c r="AC346" s="55"/>
      <c r="AD346" s="55"/>
      <c r="AE346" s="55"/>
      <c r="AF346" s="55"/>
      <c r="AG346" s="55"/>
      <c r="AH346" s="55" t="s">
        <v>98</v>
      </c>
      <c r="AI346" s="55"/>
      <c r="AJ346" s="55"/>
      <c r="AK346" s="55"/>
      <c r="AL346" s="55"/>
      <c r="AM346" s="54"/>
      <c r="AN346" s="24">
        <f t="shared" si="93"/>
        <v>20</v>
      </c>
      <c r="AP346" s="7">
        <f t="shared" si="90"/>
        <v>2</v>
      </c>
    </row>
    <row r="347" spans="1:42" s="41" customFormat="1" ht="13.5" customHeight="1" x14ac:dyDescent="0.3">
      <c r="A347" s="52">
        <v>42156</v>
      </c>
      <c r="B347" s="46" t="s">
        <v>297</v>
      </c>
      <c r="C347" s="54">
        <v>8</v>
      </c>
      <c r="D347" s="54"/>
      <c r="E347" s="50"/>
      <c r="F347" s="50"/>
      <c r="G347" s="50">
        <v>5</v>
      </c>
      <c r="H347" s="50"/>
      <c r="I347" s="50">
        <f t="shared" si="91"/>
        <v>8</v>
      </c>
      <c r="J347" s="50"/>
      <c r="K347" s="50"/>
      <c r="L347" s="50"/>
      <c r="M347" s="50"/>
      <c r="N347" s="50"/>
      <c r="O347" s="50"/>
      <c r="P347" s="50"/>
      <c r="Q347" s="54"/>
      <c r="R347" s="54"/>
      <c r="S347" s="54">
        <v>5</v>
      </c>
      <c r="T347" s="54">
        <f>$C347</f>
        <v>8</v>
      </c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4"/>
      <c r="AN347" s="24">
        <f t="shared" si="93"/>
        <v>13</v>
      </c>
      <c r="AP347" s="7"/>
    </row>
    <row r="348" spans="1:42" s="41" customFormat="1" ht="13.5" customHeight="1" x14ac:dyDescent="0.3">
      <c r="A348" s="52">
        <v>42156</v>
      </c>
      <c r="B348" s="46" t="s">
        <v>78</v>
      </c>
      <c r="C348" s="54">
        <v>6</v>
      </c>
      <c r="D348" s="54"/>
      <c r="E348" s="50"/>
      <c r="F348" s="50"/>
      <c r="G348" s="50">
        <f t="shared" ref="G348:G355" si="94">$C348</f>
        <v>6</v>
      </c>
      <c r="H348" s="50"/>
      <c r="I348" s="50">
        <f t="shared" ref="I348:I355" si="95">$C348</f>
        <v>6</v>
      </c>
      <c r="J348" s="50"/>
      <c r="K348" s="50"/>
      <c r="L348" s="50"/>
      <c r="M348" s="50"/>
      <c r="N348" s="50"/>
      <c r="O348" s="50"/>
      <c r="P348" s="50"/>
      <c r="Q348" s="54"/>
      <c r="R348" s="54"/>
      <c r="S348" s="54">
        <v>3</v>
      </c>
      <c r="T348" s="54">
        <v>3</v>
      </c>
      <c r="U348" s="55"/>
      <c r="V348" s="55"/>
      <c r="W348" s="55"/>
      <c r="X348" s="55" t="s">
        <v>298</v>
      </c>
      <c r="Y348" s="55"/>
      <c r="Z348" s="55"/>
      <c r="AA348" s="54"/>
      <c r="AB348" s="54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4"/>
      <c r="AN348" s="24">
        <f t="shared" si="93"/>
        <v>12</v>
      </c>
      <c r="AP348" s="7"/>
    </row>
    <row r="349" spans="1:42" s="41" customFormat="1" ht="13.5" customHeight="1" x14ac:dyDescent="0.3">
      <c r="A349" s="52">
        <v>42217</v>
      </c>
      <c r="B349" s="46" t="s">
        <v>299</v>
      </c>
      <c r="C349" s="54">
        <v>9</v>
      </c>
      <c r="D349" s="54"/>
      <c r="E349" s="50"/>
      <c r="F349" s="50"/>
      <c r="G349" s="50">
        <f t="shared" si="94"/>
        <v>9</v>
      </c>
      <c r="H349" s="50"/>
      <c r="I349" s="50">
        <f t="shared" si="95"/>
        <v>9</v>
      </c>
      <c r="J349" s="50"/>
      <c r="K349" s="50"/>
      <c r="L349" s="50"/>
      <c r="M349" s="50"/>
      <c r="N349" s="50"/>
      <c r="O349" s="50"/>
      <c r="P349" s="50"/>
      <c r="Q349" s="54"/>
      <c r="R349" s="54"/>
      <c r="S349" s="54">
        <f>$C349</f>
        <v>9</v>
      </c>
      <c r="T349" s="54">
        <f>$C349</f>
        <v>9</v>
      </c>
      <c r="U349" s="55"/>
      <c r="V349" s="55"/>
      <c r="W349" s="55"/>
      <c r="X349" s="55"/>
      <c r="Y349" s="55"/>
      <c r="Z349" s="55"/>
      <c r="AA349" s="55"/>
      <c r="AB349" s="55"/>
      <c r="AC349" s="54"/>
      <c r="AD349" s="55"/>
      <c r="AE349" s="55"/>
      <c r="AF349" s="55"/>
      <c r="AG349" s="55"/>
      <c r="AH349" s="55"/>
      <c r="AI349" s="55"/>
      <c r="AJ349" s="55"/>
      <c r="AK349" s="55"/>
      <c r="AL349" s="55"/>
      <c r="AM349" s="54"/>
      <c r="AN349" s="24">
        <f t="shared" si="93"/>
        <v>18</v>
      </c>
      <c r="AP349" s="7">
        <f>AN349/C349</f>
        <v>2</v>
      </c>
    </row>
    <row r="350" spans="1:42" s="41" customFormat="1" ht="13.5" customHeight="1" x14ac:dyDescent="0.3">
      <c r="A350" s="52">
        <v>42248</v>
      </c>
      <c r="B350" s="46" t="s">
        <v>300</v>
      </c>
      <c r="C350" s="54">
        <v>9</v>
      </c>
      <c r="D350" s="54"/>
      <c r="E350" s="50"/>
      <c r="F350" s="50"/>
      <c r="G350" s="50">
        <f t="shared" si="94"/>
        <v>9</v>
      </c>
      <c r="H350" s="50"/>
      <c r="I350" s="50">
        <f t="shared" si="95"/>
        <v>9</v>
      </c>
      <c r="J350" s="50"/>
      <c r="K350" s="50"/>
      <c r="L350" s="50"/>
      <c r="M350" s="50"/>
      <c r="N350" s="50"/>
      <c r="O350" s="50"/>
      <c r="P350" s="50"/>
      <c r="Q350" s="54"/>
      <c r="R350" s="54"/>
      <c r="S350" s="54">
        <f>$C350</f>
        <v>9</v>
      </c>
      <c r="T350" s="54">
        <f>$C350</f>
        <v>9</v>
      </c>
      <c r="U350" s="55"/>
      <c r="V350" s="54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4"/>
      <c r="AN350" s="24">
        <f t="shared" si="93"/>
        <v>18</v>
      </c>
      <c r="AP350" s="7">
        <f>AN350/C350</f>
        <v>2</v>
      </c>
    </row>
    <row r="351" spans="1:42" s="41" customFormat="1" ht="13.5" customHeight="1" x14ac:dyDescent="0.3">
      <c r="A351" s="52">
        <v>42248</v>
      </c>
      <c r="B351" s="46" t="s">
        <v>301</v>
      </c>
      <c r="C351" s="54">
        <v>5</v>
      </c>
      <c r="D351" s="54"/>
      <c r="E351" s="50"/>
      <c r="F351" s="50"/>
      <c r="G351" s="50">
        <f t="shared" si="94"/>
        <v>5</v>
      </c>
      <c r="H351" s="50"/>
      <c r="I351" s="50">
        <f t="shared" si="95"/>
        <v>5</v>
      </c>
      <c r="J351" s="50"/>
      <c r="K351" s="50"/>
      <c r="L351" s="50"/>
      <c r="M351" s="50"/>
      <c r="N351" s="50"/>
      <c r="O351" s="50"/>
      <c r="P351" s="50"/>
      <c r="Q351" s="54"/>
      <c r="R351" s="54"/>
      <c r="S351" s="54">
        <f t="shared" ref="S351:T355" si="96">$C351</f>
        <v>5</v>
      </c>
      <c r="T351" s="54">
        <f t="shared" si="96"/>
        <v>5</v>
      </c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4"/>
      <c r="AN351" s="24">
        <f t="shared" si="93"/>
        <v>10</v>
      </c>
      <c r="AP351" s="7"/>
    </row>
    <row r="352" spans="1:42" s="41" customFormat="1" ht="13.5" customHeight="1" x14ac:dyDescent="0.3">
      <c r="A352" s="52">
        <v>42248</v>
      </c>
      <c r="B352" s="46" t="s">
        <v>302</v>
      </c>
      <c r="C352" s="54">
        <v>13.5</v>
      </c>
      <c r="D352" s="54"/>
      <c r="E352" s="50"/>
      <c r="F352" s="50"/>
      <c r="G352" s="50">
        <f t="shared" si="94"/>
        <v>13.5</v>
      </c>
      <c r="H352" s="50"/>
      <c r="I352" s="50">
        <f t="shared" si="95"/>
        <v>13.5</v>
      </c>
      <c r="J352" s="50"/>
      <c r="K352" s="50"/>
      <c r="L352" s="50"/>
      <c r="M352" s="50"/>
      <c r="N352" s="50"/>
      <c r="O352" s="50"/>
      <c r="P352" s="50"/>
      <c r="Q352" s="54"/>
      <c r="R352" s="54"/>
      <c r="S352" s="54">
        <f t="shared" si="96"/>
        <v>13.5</v>
      </c>
      <c r="T352" s="54">
        <f t="shared" si="96"/>
        <v>13.5</v>
      </c>
      <c r="U352" s="55"/>
      <c r="V352" s="55"/>
      <c r="W352" s="55"/>
      <c r="X352" s="55"/>
      <c r="Y352" s="55"/>
      <c r="Z352" s="55"/>
      <c r="AA352" s="55"/>
      <c r="AB352" s="55"/>
      <c r="AC352" s="54"/>
      <c r="AD352" s="55"/>
      <c r="AE352" s="55"/>
      <c r="AF352" s="55"/>
      <c r="AG352" s="55"/>
      <c r="AH352" s="55"/>
      <c r="AI352" s="55"/>
      <c r="AJ352" s="55"/>
      <c r="AK352" s="55"/>
      <c r="AL352" s="55"/>
      <c r="AM352" s="54"/>
      <c r="AN352" s="24">
        <f t="shared" si="93"/>
        <v>27</v>
      </c>
      <c r="AP352" s="7">
        <f>AN352/C352</f>
        <v>2</v>
      </c>
    </row>
    <row r="353" spans="1:42" s="41" customFormat="1" ht="13.5" customHeight="1" x14ac:dyDescent="0.3">
      <c r="A353" s="52">
        <v>42248</v>
      </c>
      <c r="B353" s="53" t="s">
        <v>303</v>
      </c>
      <c r="C353" s="54">
        <v>9</v>
      </c>
      <c r="D353" s="54"/>
      <c r="E353" s="50"/>
      <c r="F353" s="50"/>
      <c r="G353" s="50">
        <f t="shared" si="94"/>
        <v>9</v>
      </c>
      <c r="H353" s="50"/>
      <c r="I353" s="50">
        <f t="shared" si="95"/>
        <v>9</v>
      </c>
      <c r="J353" s="50"/>
      <c r="K353" s="50"/>
      <c r="L353" s="50"/>
      <c r="M353" s="50"/>
      <c r="N353" s="50"/>
      <c r="O353" s="50"/>
      <c r="P353" s="50"/>
      <c r="Q353" s="54"/>
      <c r="R353" s="54"/>
      <c r="S353" s="54">
        <f t="shared" si="96"/>
        <v>9</v>
      </c>
      <c r="T353" s="54">
        <f t="shared" si="96"/>
        <v>9</v>
      </c>
      <c r="U353" s="55"/>
      <c r="V353" s="55"/>
      <c r="W353" s="54"/>
      <c r="X353" s="55"/>
      <c r="Y353" s="55"/>
      <c r="Z353" s="55"/>
      <c r="AA353" s="54"/>
      <c r="AB353" s="54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4"/>
      <c r="AN353" s="24">
        <f t="shared" si="93"/>
        <v>18</v>
      </c>
      <c r="AP353" s="7">
        <f>AN353/C353</f>
        <v>2</v>
      </c>
    </row>
    <row r="354" spans="1:42" s="41" customFormat="1" ht="13.5" customHeight="1" x14ac:dyDescent="0.3">
      <c r="A354" s="52">
        <v>42248</v>
      </c>
      <c r="B354" s="46" t="s">
        <v>250</v>
      </c>
      <c r="C354" s="54">
        <v>4</v>
      </c>
      <c r="D354" s="54"/>
      <c r="E354" s="50"/>
      <c r="F354" s="50"/>
      <c r="G354" s="50">
        <f t="shared" si="94"/>
        <v>4</v>
      </c>
      <c r="H354" s="50"/>
      <c r="I354" s="50">
        <f t="shared" si="95"/>
        <v>4</v>
      </c>
      <c r="J354" s="50"/>
      <c r="K354" s="50"/>
      <c r="L354" s="50"/>
      <c r="M354" s="50"/>
      <c r="N354" s="50"/>
      <c r="O354" s="50"/>
      <c r="P354" s="50"/>
      <c r="Q354" s="54"/>
      <c r="R354" s="54"/>
      <c r="S354" s="54">
        <f t="shared" si="96"/>
        <v>4</v>
      </c>
      <c r="T354" s="54">
        <f t="shared" si="96"/>
        <v>4</v>
      </c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4"/>
      <c r="AN354" s="24">
        <f t="shared" si="93"/>
        <v>8</v>
      </c>
      <c r="AP354" s="7">
        <f>AN354/C354</f>
        <v>2</v>
      </c>
    </row>
    <row r="355" spans="1:42" s="41" customFormat="1" ht="13.5" customHeight="1" x14ac:dyDescent="0.3">
      <c r="A355" s="52">
        <v>42248</v>
      </c>
      <c r="B355" s="41" t="s">
        <v>304</v>
      </c>
      <c r="C355" s="54">
        <v>6.5</v>
      </c>
      <c r="D355" s="54"/>
      <c r="E355" s="50"/>
      <c r="F355" s="50"/>
      <c r="G355" s="50">
        <f t="shared" si="94"/>
        <v>6.5</v>
      </c>
      <c r="H355" s="50"/>
      <c r="I355" s="50">
        <f t="shared" si="95"/>
        <v>6.5</v>
      </c>
      <c r="J355" s="50"/>
      <c r="K355" s="50"/>
      <c r="L355" s="50"/>
      <c r="M355" s="50"/>
      <c r="N355" s="50"/>
      <c r="O355" s="50"/>
      <c r="P355" s="50"/>
      <c r="Q355" s="54"/>
      <c r="R355" s="54"/>
      <c r="S355" s="54">
        <f t="shared" si="96"/>
        <v>6.5</v>
      </c>
      <c r="T355" s="54">
        <f t="shared" si="96"/>
        <v>6.5</v>
      </c>
      <c r="U355" s="55"/>
      <c r="V355" s="54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4"/>
      <c r="AN355" s="24">
        <f t="shared" si="93"/>
        <v>13</v>
      </c>
      <c r="AP355" s="7">
        <f>AN355/C355</f>
        <v>2</v>
      </c>
    </row>
    <row r="356" spans="1:42" s="41" customFormat="1" ht="13.5" customHeight="1" x14ac:dyDescent="0.3">
      <c r="A356" s="52">
        <v>42278</v>
      </c>
      <c r="B356" s="46" t="s">
        <v>305</v>
      </c>
      <c r="C356" s="54">
        <v>12</v>
      </c>
      <c r="D356" s="54"/>
      <c r="E356" s="50">
        <f>$C356</f>
        <v>12</v>
      </c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4"/>
      <c r="R356" s="54">
        <f>$C356</f>
        <v>12</v>
      </c>
      <c r="S356" s="75">
        <f>$C356</f>
        <v>12</v>
      </c>
      <c r="T356" s="54" t="s">
        <v>98</v>
      </c>
      <c r="U356" s="55"/>
      <c r="V356" s="54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4"/>
      <c r="AN356" s="24">
        <f t="shared" si="93"/>
        <v>12</v>
      </c>
      <c r="AP356" s="7"/>
    </row>
    <row r="357" spans="1:42" s="41" customFormat="1" ht="4.5" customHeight="1" thickBot="1" x14ac:dyDescent="0.35">
      <c r="A357" s="52"/>
      <c r="B357" s="53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4"/>
      <c r="AN357" s="51"/>
      <c r="AP357" s="7"/>
    </row>
    <row r="358" spans="1:42" ht="14.4" thickBot="1" x14ac:dyDescent="0.35">
      <c r="A358" s="9" t="s">
        <v>291</v>
      </c>
      <c r="B358" s="34"/>
      <c r="C358" s="56">
        <f t="shared" ref="C358:AA358" si="97">SUM(C339:C356)</f>
        <v>132.5</v>
      </c>
      <c r="D358" s="56">
        <f t="shared" si="97"/>
        <v>0</v>
      </c>
      <c r="E358" s="56">
        <f t="shared" si="97"/>
        <v>27</v>
      </c>
      <c r="F358" s="56"/>
      <c r="G358" s="56">
        <f t="shared" si="97"/>
        <v>117</v>
      </c>
      <c r="H358" s="56"/>
      <c r="I358" s="56">
        <f t="shared" si="97"/>
        <v>117.5</v>
      </c>
      <c r="J358" s="56"/>
      <c r="K358" s="56">
        <f t="shared" si="97"/>
        <v>4</v>
      </c>
      <c r="L358" s="56">
        <f t="shared" si="97"/>
        <v>4.5</v>
      </c>
      <c r="M358" s="56">
        <f t="shared" si="97"/>
        <v>4.5</v>
      </c>
      <c r="N358" s="56"/>
      <c r="O358" s="56">
        <f t="shared" si="97"/>
        <v>7</v>
      </c>
      <c r="P358" s="56"/>
      <c r="Q358" s="56">
        <f t="shared" si="97"/>
        <v>0</v>
      </c>
      <c r="R358" s="56">
        <f t="shared" si="97"/>
        <v>30</v>
      </c>
      <c r="S358" s="56">
        <f t="shared" si="97"/>
        <v>126</v>
      </c>
      <c r="T358" s="56">
        <f t="shared" si="97"/>
        <v>114.5</v>
      </c>
      <c r="U358" s="56">
        <f t="shared" si="97"/>
        <v>4</v>
      </c>
      <c r="V358" s="56">
        <f t="shared" si="97"/>
        <v>4</v>
      </c>
      <c r="W358" s="56">
        <f t="shared" si="97"/>
        <v>0</v>
      </c>
      <c r="X358" s="56">
        <f t="shared" si="97"/>
        <v>0</v>
      </c>
      <c r="Y358" s="56">
        <f t="shared" si="97"/>
        <v>3</v>
      </c>
      <c r="Z358" s="56">
        <f t="shared" si="97"/>
        <v>0</v>
      </c>
      <c r="AA358" s="56">
        <f t="shared" si="97"/>
        <v>0</v>
      </c>
      <c r="AB358" s="56"/>
      <c r="AC358" s="56">
        <f t="shared" ref="AC358:AL358" si="98">SUM(AC339:AC356)</f>
        <v>0</v>
      </c>
      <c r="AD358" s="56">
        <f t="shared" si="98"/>
        <v>4</v>
      </c>
      <c r="AE358" s="56"/>
      <c r="AF358" s="56">
        <f t="shared" si="98"/>
        <v>4</v>
      </c>
      <c r="AG358" s="56">
        <f t="shared" si="98"/>
        <v>4</v>
      </c>
      <c r="AH358" s="56">
        <f t="shared" si="98"/>
        <v>0</v>
      </c>
      <c r="AI358" s="56">
        <f t="shared" si="98"/>
        <v>0</v>
      </c>
      <c r="AJ358" s="56">
        <f t="shared" si="98"/>
        <v>0</v>
      </c>
      <c r="AK358" s="56">
        <f t="shared" si="98"/>
        <v>0</v>
      </c>
      <c r="AL358" s="56">
        <f t="shared" si="98"/>
        <v>0.5</v>
      </c>
      <c r="AM358" s="54"/>
      <c r="AN358" s="70">
        <f>SUM(E358:O358)</f>
        <v>281.5</v>
      </c>
      <c r="AP358" s="7">
        <f>AN358/C358</f>
        <v>2.1245283018867926</v>
      </c>
    </row>
    <row r="359" spans="1:42" ht="3.75" customHeight="1" x14ac:dyDescent="0.3">
      <c r="A359" s="47"/>
      <c r="B359" s="48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5"/>
      <c r="AA359" s="55"/>
      <c r="AB359" s="55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24"/>
    </row>
    <row r="360" spans="1:42" s="41" customFormat="1" ht="13.5" customHeight="1" x14ac:dyDescent="0.3">
      <c r="A360" s="52">
        <v>42491</v>
      </c>
      <c r="B360" s="53" t="s">
        <v>79</v>
      </c>
      <c r="C360" s="54">
        <v>9.5</v>
      </c>
      <c r="D360" s="54"/>
      <c r="E360" s="50">
        <f>$C360</f>
        <v>9.5</v>
      </c>
      <c r="F360" s="50"/>
      <c r="G360" s="50">
        <f>$C360</f>
        <v>9.5</v>
      </c>
      <c r="H360" s="50"/>
      <c r="I360" s="50"/>
      <c r="J360" s="50"/>
      <c r="K360" s="50"/>
      <c r="L360" s="50"/>
      <c r="M360" s="50"/>
      <c r="N360" s="50"/>
      <c r="O360" s="50"/>
      <c r="P360" s="50"/>
      <c r="Q360" s="54"/>
      <c r="R360" s="54">
        <f>$C360</f>
        <v>9.5</v>
      </c>
      <c r="S360" s="54">
        <f>$C360</f>
        <v>9.5</v>
      </c>
      <c r="T360" s="54"/>
      <c r="U360" s="55"/>
      <c r="V360" s="55"/>
      <c r="W360" s="55"/>
      <c r="X360" s="55"/>
      <c r="Y360" s="54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4"/>
      <c r="AN360" s="24">
        <f>SUM(E360:O360)</f>
        <v>19</v>
      </c>
      <c r="AP360" s="7">
        <f t="shared" ref="AP360:AP369" si="99">AN360/C360</f>
        <v>2</v>
      </c>
    </row>
    <row r="361" spans="1:42" s="41" customFormat="1" ht="13.5" customHeight="1" x14ac:dyDescent="0.3">
      <c r="A361" s="52">
        <v>42491</v>
      </c>
      <c r="B361" s="46" t="s">
        <v>177</v>
      </c>
      <c r="C361" s="54">
        <v>6</v>
      </c>
      <c r="D361" s="54"/>
      <c r="E361" s="50"/>
      <c r="F361" s="50"/>
      <c r="G361" s="50">
        <f>$C361</f>
        <v>6</v>
      </c>
      <c r="H361" s="50"/>
      <c r="I361" s="50">
        <f>$C361</f>
        <v>6</v>
      </c>
      <c r="J361" s="50"/>
      <c r="K361" s="50"/>
      <c r="L361" s="50"/>
      <c r="M361" s="50"/>
      <c r="N361" s="50"/>
      <c r="O361" s="50"/>
      <c r="P361" s="50"/>
      <c r="Q361" s="54"/>
      <c r="R361" s="54"/>
      <c r="S361" s="54">
        <f t="shared" ref="S361:T375" si="100">$C361</f>
        <v>6</v>
      </c>
      <c r="T361" s="54">
        <f t="shared" si="100"/>
        <v>6</v>
      </c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4"/>
      <c r="AN361" s="24">
        <f t="shared" ref="AN361:AN376" si="101">SUM(E361:O361)</f>
        <v>12</v>
      </c>
      <c r="AP361" s="7">
        <f t="shared" si="99"/>
        <v>2</v>
      </c>
    </row>
    <row r="362" spans="1:42" s="41" customFormat="1" ht="13.5" customHeight="1" x14ac:dyDescent="0.3">
      <c r="A362" s="52">
        <v>42491</v>
      </c>
      <c r="B362" s="46" t="s">
        <v>307</v>
      </c>
      <c r="C362" s="54">
        <v>4</v>
      </c>
      <c r="D362" s="54"/>
      <c r="E362" s="50"/>
      <c r="F362" s="50"/>
      <c r="G362" s="50">
        <f t="shared" ref="G362:G375" si="102">$C362</f>
        <v>4</v>
      </c>
      <c r="H362" s="50"/>
      <c r="I362" s="50">
        <f>$C362</f>
        <v>4</v>
      </c>
      <c r="J362" s="50"/>
      <c r="K362" s="50"/>
      <c r="L362" s="50"/>
      <c r="M362" s="50"/>
      <c r="N362" s="50"/>
      <c r="O362" s="50"/>
      <c r="P362" s="50"/>
      <c r="Q362" s="54"/>
      <c r="R362" s="54"/>
      <c r="S362" s="54">
        <f t="shared" si="100"/>
        <v>4</v>
      </c>
      <c r="T362" s="54">
        <f t="shared" si="100"/>
        <v>4</v>
      </c>
      <c r="U362" s="55"/>
      <c r="V362" s="54"/>
      <c r="W362" s="55"/>
      <c r="X362" s="55"/>
      <c r="Y362" s="54"/>
      <c r="Z362" s="54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4"/>
      <c r="AN362" s="24">
        <f t="shared" si="101"/>
        <v>8</v>
      </c>
      <c r="AP362" s="7">
        <f t="shared" si="99"/>
        <v>2</v>
      </c>
    </row>
    <row r="363" spans="1:42" s="41" customFormat="1" ht="13.5" customHeight="1" x14ac:dyDescent="0.3">
      <c r="A363" s="52">
        <v>42522</v>
      </c>
      <c r="B363" s="46" t="s">
        <v>308</v>
      </c>
      <c r="C363" s="54">
        <v>12</v>
      </c>
      <c r="D363" s="54"/>
      <c r="E363" s="50"/>
      <c r="F363" s="50"/>
      <c r="G363" s="50">
        <f t="shared" si="102"/>
        <v>12</v>
      </c>
      <c r="H363" s="50"/>
      <c r="I363" s="50">
        <f>$C363</f>
        <v>12</v>
      </c>
      <c r="J363" s="50"/>
      <c r="K363" s="50"/>
      <c r="L363" s="50"/>
      <c r="M363" s="50"/>
      <c r="N363" s="50"/>
      <c r="O363" s="50"/>
      <c r="P363" s="50"/>
      <c r="Q363" s="54"/>
      <c r="R363" s="54"/>
      <c r="S363" s="54">
        <f t="shared" si="100"/>
        <v>12</v>
      </c>
      <c r="T363" s="54">
        <f t="shared" si="100"/>
        <v>12</v>
      </c>
      <c r="U363" s="55"/>
      <c r="V363" s="55"/>
      <c r="W363" s="55"/>
      <c r="X363" s="55"/>
      <c r="Y363" s="54"/>
      <c r="Z363" s="54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4"/>
      <c r="AN363" s="24">
        <f t="shared" si="101"/>
        <v>24</v>
      </c>
      <c r="AP363" s="7">
        <f t="shared" si="99"/>
        <v>2</v>
      </c>
    </row>
    <row r="364" spans="1:42" s="41" customFormat="1" ht="13.5" customHeight="1" x14ac:dyDescent="0.3">
      <c r="A364" s="52">
        <v>42522</v>
      </c>
      <c r="B364" s="41" t="s">
        <v>309</v>
      </c>
      <c r="C364" s="54">
        <v>5</v>
      </c>
      <c r="D364" s="54"/>
      <c r="E364" s="50"/>
      <c r="F364" s="50"/>
      <c r="G364" s="50">
        <f t="shared" si="102"/>
        <v>5</v>
      </c>
      <c r="H364" s="50"/>
      <c r="I364" s="50">
        <f>$C364</f>
        <v>5</v>
      </c>
      <c r="J364" s="50"/>
      <c r="K364" s="50"/>
      <c r="L364" s="50"/>
      <c r="M364" s="50"/>
      <c r="N364" s="50"/>
      <c r="O364" s="50"/>
      <c r="P364" s="50"/>
      <c r="Q364" s="54"/>
      <c r="R364" s="55"/>
      <c r="S364" s="54">
        <f t="shared" si="100"/>
        <v>5</v>
      </c>
      <c r="T364" s="54">
        <f t="shared" si="100"/>
        <v>5</v>
      </c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4"/>
      <c r="AM364" s="54"/>
      <c r="AN364" s="24">
        <f t="shared" si="101"/>
        <v>10</v>
      </c>
      <c r="AP364" s="7">
        <f t="shared" si="99"/>
        <v>2</v>
      </c>
    </row>
    <row r="365" spans="1:42" s="41" customFormat="1" ht="13.5" customHeight="1" x14ac:dyDescent="0.3">
      <c r="A365" s="52">
        <v>42522</v>
      </c>
      <c r="B365" s="46" t="s">
        <v>173</v>
      </c>
      <c r="C365" s="54">
        <v>5</v>
      </c>
      <c r="D365" s="54"/>
      <c r="E365" s="50"/>
      <c r="F365" s="50"/>
      <c r="G365" s="50">
        <f t="shared" si="102"/>
        <v>5</v>
      </c>
      <c r="H365" s="50"/>
      <c r="I365" s="50">
        <f>$C365</f>
        <v>5</v>
      </c>
      <c r="J365" s="50"/>
      <c r="K365" s="50"/>
      <c r="L365" s="50"/>
      <c r="M365" s="50"/>
      <c r="N365" s="50"/>
      <c r="O365" s="50"/>
      <c r="P365" s="50"/>
      <c r="Q365" s="54"/>
      <c r="R365" s="54"/>
      <c r="S365" s="54">
        <f t="shared" si="100"/>
        <v>5</v>
      </c>
      <c r="T365" s="54">
        <f t="shared" si="100"/>
        <v>5</v>
      </c>
      <c r="U365" s="54"/>
      <c r="V365" s="54"/>
      <c r="W365" s="55"/>
      <c r="X365" s="55"/>
      <c r="Y365" s="55"/>
      <c r="Z365" s="55"/>
      <c r="AA365" s="55"/>
      <c r="AB365" s="55"/>
      <c r="AC365" s="55"/>
      <c r="AD365" s="54"/>
      <c r="AE365" s="54"/>
      <c r="AF365" s="54"/>
      <c r="AG365" s="54"/>
      <c r="AH365" s="55"/>
      <c r="AI365" s="55"/>
      <c r="AJ365" s="55"/>
      <c r="AK365" s="55"/>
      <c r="AL365" s="55"/>
      <c r="AM365" s="54"/>
      <c r="AN365" s="24">
        <f t="shared" si="101"/>
        <v>10</v>
      </c>
      <c r="AP365" s="7">
        <f t="shared" si="99"/>
        <v>2</v>
      </c>
    </row>
    <row r="366" spans="1:42" s="41" customFormat="1" ht="13.5" customHeight="1" x14ac:dyDescent="0.3">
      <c r="A366" s="52">
        <v>42522</v>
      </c>
      <c r="B366" s="46" t="s">
        <v>256</v>
      </c>
      <c r="C366" s="54">
        <v>6</v>
      </c>
      <c r="D366" s="54"/>
      <c r="E366" s="50"/>
      <c r="F366" s="50"/>
      <c r="G366" s="50"/>
      <c r="H366" s="50"/>
      <c r="I366" s="50">
        <f t="shared" ref="I366:I375" si="103">$C366</f>
        <v>6</v>
      </c>
      <c r="J366" s="50"/>
      <c r="K366" s="50"/>
      <c r="L366" s="50"/>
      <c r="M366" s="50"/>
      <c r="N366" s="50"/>
      <c r="O366" s="50"/>
      <c r="P366" s="50"/>
      <c r="Q366" s="54"/>
      <c r="R366" s="54"/>
      <c r="S366" s="54"/>
      <c r="T366" s="54">
        <f t="shared" si="100"/>
        <v>6</v>
      </c>
      <c r="U366" s="55"/>
      <c r="V366" s="54"/>
      <c r="W366" s="55"/>
      <c r="X366" s="55"/>
      <c r="Y366" s="55"/>
      <c r="Z366" s="55"/>
      <c r="AA366" s="54"/>
      <c r="AB366" s="54"/>
      <c r="AC366" s="54"/>
      <c r="AD366" s="54"/>
      <c r="AE366" s="54"/>
      <c r="AF366" s="55"/>
      <c r="AG366" s="55"/>
      <c r="AH366" s="54"/>
      <c r="AI366" s="55"/>
      <c r="AJ366" s="55"/>
      <c r="AK366" s="55"/>
      <c r="AL366" s="55"/>
      <c r="AM366" s="54"/>
      <c r="AN366" s="24">
        <f t="shared" si="101"/>
        <v>6</v>
      </c>
      <c r="AP366" s="7">
        <f t="shared" si="99"/>
        <v>1</v>
      </c>
    </row>
    <row r="367" spans="1:42" s="41" customFormat="1" ht="13.5" customHeight="1" x14ac:dyDescent="0.3">
      <c r="A367" s="52">
        <v>42552</v>
      </c>
      <c r="B367" s="46" t="s">
        <v>242</v>
      </c>
      <c r="C367" s="54">
        <v>8</v>
      </c>
      <c r="D367" s="54"/>
      <c r="E367" s="50"/>
      <c r="F367" s="50"/>
      <c r="G367" s="50">
        <f t="shared" si="102"/>
        <v>8</v>
      </c>
      <c r="H367" s="50"/>
      <c r="I367" s="50">
        <f t="shared" si="103"/>
        <v>8</v>
      </c>
      <c r="J367" s="50"/>
      <c r="K367" s="50"/>
      <c r="L367" s="50"/>
      <c r="M367" s="50"/>
      <c r="N367" s="50"/>
      <c r="O367" s="50"/>
      <c r="P367" s="50"/>
      <c r="Q367" s="54"/>
      <c r="R367" s="54"/>
      <c r="S367" s="54">
        <f t="shared" si="100"/>
        <v>8</v>
      </c>
      <c r="T367" s="54">
        <f t="shared" si="100"/>
        <v>8</v>
      </c>
      <c r="U367" s="55"/>
      <c r="V367" s="55"/>
      <c r="W367" s="55"/>
      <c r="X367" s="55"/>
      <c r="Y367" s="55"/>
      <c r="Z367" s="55"/>
      <c r="AA367" s="54"/>
      <c r="AB367" s="54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4"/>
      <c r="AN367" s="24">
        <f t="shared" si="101"/>
        <v>16</v>
      </c>
      <c r="AP367" s="7">
        <f t="shared" si="99"/>
        <v>2</v>
      </c>
    </row>
    <row r="368" spans="1:42" s="41" customFormat="1" ht="13.5" customHeight="1" x14ac:dyDescent="0.3">
      <c r="A368" s="52">
        <v>42552</v>
      </c>
      <c r="B368" s="46" t="s">
        <v>269</v>
      </c>
      <c r="C368" s="54">
        <v>5</v>
      </c>
      <c r="D368" s="54"/>
      <c r="E368" s="50"/>
      <c r="F368" s="50"/>
      <c r="G368" s="50">
        <f t="shared" si="102"/>
        <v>5</v>
      </c>
      <c r="H368" s="50"/>
      <c r="I368" s="50">
        <f t="shared" si="103"/>
        <v>5</v>
      </c>
      <c r="J368" s="50"/>
      <c r="K368" s="50"/>
      <c r="L368" s="50"/>
      <c r="M368" s="50"/>
      <c r="N368" s="50"/>
      <c r="O368" s="50"/>
      <c r="P368" s="50"/>
      <c r="Q368" s="54"/>
      <c r="R368" s="54"/>
      <c r="S368" s="54">
        <f t="shared" si="100"/>
        <v>5</v>
      </c>
      <c r="T368" s="54">
        <f t="shared" si="100"/>
        <v>5</v>
      </c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4"/>
      <c r="AN368" s="24">
        <f t="shared" si="101"/>
        <v>10</v>
      </c>
      <c r="AP368" s="7">
        <f t="shared" si="99"/>
        <v>2</v>
      </c>
    </row>
    <row r="369" spans="1:42" s="41" customFormat="1" ht="13.5" customHeight="1" x14ac:dyDescent="0.3">
      <c r="A369" s="52">
        <v>42552</v>
      </c>
      <c r="B369" s="46" t="s">
        <v>255</v>
      </c>
      <c r="C369" s="54">
        <v>5</v>
      </c>
      <c r="D369" s="54"/>
      <c r="E369" s="50"/>
      <c r="F369" s="50"/>
      <c r="G369" s="50">
        <f t="shared" si="102"/>
        <v>5</v>
      </c>
      <c r="H369" s="50"/>
      <c r="I369" s="50">
        <f t="shared" si="103"/>
        <v>5</v>
      </c>
      <c r="J369" s="50"/>
      <c r="K369" s="50"/>
      <c r="L369" s="50"/>
      <c r="M369" s="50"/>
      <c r="N369" s="50"/>
      <c r="O369" s="50"/>
      <c r="P369" s="50"/>
      <c r="Q369" s="54"/>
      <c r="R369" s="54"/>
      <c r="S369" s="54">
        <f t="shared" si="100"/>
        <v>5</v>
      </c>
      <c r="T369" s="54">
        <f t="shared" si="100"/>
        <v>5</v>
      </c>
      <c r="U369" s="55"/>
      <c r="V369" s="55"/>
      <c r="W369" s="55"/>
      <c r="X369" s="55"/>
      <c r="Y369" s="55"/>
      <c r="Z369" s="55"/>
      <c r="AA369" s="54"/>
      <c r="AB369" s="54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4"/>
      <c r="AN369" s="24">
        <f t="shared" si="101"/>
        <v>10</v>
      </c>
      <c r="AP369" s="7">
        <f t="shared" si="99"/>
        <v>2</v>
      </c>
    </row>
    <row r="370" spans="1:42" s="41" customFormat="1" ht="13.5" customHeight="1" x14ac:dyDescent="0.3">
      <c r="A370" s="52">
        <v>42552</v>
      </c>
      <c r="B370" s="46" t="s">
        <v>310</v>
      </c>
      <c r="C370" s="54">
        <v>8</v>
      </c>
      <c r="D370" s="54"/>
      <c r="E370" s="50"/>
      <c r="F370" s="50"/>
      <c r="G370" s="50">
        <f t="shared" si="102"/>
        <v>8</v>
      </c>
      <c r="H370" s="50"/>
      <c r="I370" s="50">
        <f t="shared" si="103"/>
        <v>8</v>
      </c>
      <c r="J370" s="50"/>
      <c r="K370" s="50"/>
      <c r="L370" s="50"/>
      <c r="M370" s="50"/>
      <c r="N370" s="50"/>
      <c r="O370" s="50"/>
      <c r="P370" s="50"/>
      <c r="Q370" s="54"/>
      <c r="R370" s="54"/>
      <c r="S370" s="54">
        <f t="shared" si="100"/>
        <v>8</v>
      </c>
      <c r="T370" s="54">
        <f t="shared" si="100"/>
        <v>8</v>
      </c>
      <c r="U370" s="55"/>
      <c r="V370" s="55"/>
      <c r="W370" s="55"/>
      <c r="X370" s="55"/>
      <c r="Y370" s="55"/>
      <c r="Z370" s="55"/>
      <c r="AA370" s="55"/>
      <c r="AB370" s="55"/>
      <c r="AC370" s="54"/>
      <c r="AD370" s="55"/>
      <c r="AE370" s="55"/>
      <c r="AF370" s="55"/>
      <c r="AG370" s="55"/>
      <c r="AH370" s="55"/>
      <c r="AI370" s="55"/>
      <c r="AJ370" s="55"/>
      <c r="AK370" s="55"/>
      <c r="AL370" s="55"/>
      <c r="AM370" s="54"/>
      <c r="AN370" s="24">
        <f t="shared" si="101"/>
        <v>16</v>
      </c>
      <c r="AP370" s="7">
        <f t="shared" ref="AP370:AP376" si="104">AN370/C370</f>
        <v>2</v>
      </c>
    </row>
    <row r="371" spans="1:42" s="41" customFormat="1" ht="13.5" customHeight="1" x14ac:dyDescent="0.3">
      <c r="A371" s="52">
        <v>42583</v>
      </c>
      <c r="B371" s="46" t="s">
        <v>311</v>
      </c>
      <c r="C371" s="54">
        <v>19</v>
      </c>
      <c r="D371" s="54"/>
      <c r="E371" s="50"/>
      <c r="F371" s="50"/>
      <c r="G371" s="50">
        <f t="shared" si="102"/>
        <v>19</v>
      </c>
      <c r="H371" s="50"/>
      <c r="I371" s="50">
        <f t="shared" si="103"/>
        <v>19</v>
      </c>
      <c r="J371" s="50"/>
      <c r="K371" s="50"/>
      <c r="L371" s="50"/>
      <c r="M371" s="50"/>
      <c r="N371" s="50"/>
      <c r="O371" s="50"/>
      <c r="P371" s="50"/>
      <c r="Q371" s="54"/>
      <c r="R371" s="54"/>
      <c r="S371" s="54">
        <f t="shared" si="100"/>
        <v>19</v>
      </c>
      <c r="T371" s="54">
        <f t="shared" si="100"/>
        <v>19</v>
      </c>
      <c r="U371" s="55"/>
      <c r="V371" s="54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4"/>
      <c r="AN371" s="24">
        <f t="shared" si="101"/>
        <v>38</v>
      </c>
      <c r="AP371" s="7">
        <f t="shared" si="104"/>
        <v>2</v>
      </c>
    </row>
    <row r="372" spans="1:42" s="41" customFormat="1" ht="13.5" customHeight="1" x14ac:dyDescent="0.3">
      <c r="A372" s="52">
        <v>42583</v>
      </c>
      <c r="B372" s="46" t="s">
        <v>312</v>
      </c>
      <c r="C372" s="54">
        <v>9</v>
      </c>
      <c r="D372" s="54"/>
      <c r="E372" s="50"/>
      <c r="F372" s="50"/>
      <c r="G372" s="50">
        <f t="shared" si="102"/>
        <v>9</v>
      </c>
      <c r="H372" s="50"/>
      <c r="I372" s="50">
        <f t="shared" si="103"/>
        <v>9</v>
      </c>
      <c r="J372" s="50"/>
      <c r="K372" s="50"/>
      <c r="L372" s="50"/>
      <c r="M372" s="50"/>
      <c r="N372" s="50"/>
      <c r="O372" s="50"/>
      <c r="P372" s="50"/>
      <c r="Q372" s="54"/>
      <c r="R372" s="54"/>
      <c r="S372" s="54">
        <f t="shared" si="100"/>
        <v>9</v>
      </c>
      <c r="T372" s="54">
        <f t="shared" si="100"/>
        <v>9</v>
      </c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4"/>
      <c r="AN372" s="24">
        <f t="shared" si="101"/>
        <v>18</v>
      </c>
      <c r="AP372" s="7">
        <f t="shared" si="104"/>
        <v>2</v>
      </c>
    </row>
    <row r="373" spans="1:42" s="41" customFormat="1" ht="13.5" customHeight="1" x14ac:dyDescent="0.3">
      <c r="A373" s="52">
        <v>42583</v>
      </c>
      <c r="B373" s="46" t="s">
        <v>313</v>
      </c>
      <c r="C373" s="54">
        <v>15</v>
      </c>
      <c r="D373" s="54"/>
      <c r="E373" s="50"/>
      <c r="F373" s="50"/>
      <c r="G373" s="50">
        <f t="shared" si="102"/>
        <v>15</v>
      </c>
      <c r="H373" s="50"/>
      <c r="I373" s="50">
        <f t="shared" si="103"/>
        <v>15</v>
      </c>
      <c r="J373" s="50"/>
      <c r="K373" s="50"/>
      <c r="L373" s="50"/>
      <c r="M373" s="50"/>
      <c r="N373" s="50"/>
      <c r="O373" s="50"/>
      <c r="P373" s="50"/>
      <c r="Q373" s="54"/>
      <c r="R373" s="54"/>
      <c r="S373" s="54">
        <f t="shared" si="100"/>
        <v>15</v>
      </c>
      <c r="T373" s="54">
        <f t="shared" si="100"/>
        <v>15</v>
      </c>
      <c r="U373" s="55"/>
      <c r="V373" s="55"/>
      <c r="W373" s="55"/>
      <c r="X373" s="55"/>
      <c r="Y373" s="55"/>
      <c r="Z373" s="55"/>
      <c r="AA373" s="55"/>
      <c r="AB373" s="55"/>
      <c r="AC373" s="54"/>
      <c r="AD373" s="55"/>
      <c r="AE373" s="55"/>
      <c r="AF373" s="55"/>
      <c r="AG373" s="55"/>
      <c r="AH373" s="55"/>
      <c r="AI373" s="55"/>
      <c r="AJ373" s="55"/>
      <c r="AK373" s="55"/>
      <c r="AL373" s="55"/>
      <c r="AM373" s="54"/>
      <c r="AN373" s="24">
        <f t="shared" si="101"/>
        <v>30</v>
      </c>
      <c r="AP373" s="7">
        <f t="shared" si="104"/>
        <v>2</v>
      </c>
    </row>
    <row r="374" spans="1:42" s="41" customFormat="1" ht="13.5" customHeight="1" x14ac:dyDescent="0.3">
      <c r="A374" s="52">
        <v>42614</v>
      </c>
      <c r="B374" s="46" t="s">
        <v>314</v>
      </c>
      <c r="C374" s="54">
        <v>8</v>
      </c>
      <c r="D374" s="54"/>
      <c r="E374" s="50">
        <f>$C374</f>
        <v>8</v>
      </c>
      <c r="F374" s="50"/>
      <c r="G374" s="50">
        <f t="shared" si="102"/>
        <v>8</v>
      </c>
      <c r="H374" s="50"/>
      <c r="I374" s="50">
        <f t="shared" si="103"/>
        <v>8</v>
      </c>
      <c r="J374" s="50"/>
      <c r="K374" s="50"/>
      <c r="L374" s="50"/>
      <c r="M374" s="50"/>
      <c r="N374" s="50"/>
      <c r="O374" s="50"/>
      <c r="P374" s="50"/>
      <c r="Q374" s="54"/>
      <c r="R374" s="54">
        <f>$C374</f>
        <v>8</v>
      </c>
      <c r="S374" s="54">
        <f t="shared" si="100"/>
        <v>8</v>
      </c>
      <c r="T374" s="54">
        <f t="shared" si="100"/>
        <v>8</v>
      </c>
      <c r="U374" s="55"/>
      <c r="V374" s="55"/>
      <c r="W374" s="55"/>
      <c r="X374" s="55"/>
      <c r="Y374" s="55"/>
      <c r="Z374" s="55"/>
      <c r="AA374" s="55"/>
      <c r="AB374" s="55"/>
      <c r="AC374" s="54"/>
      <c r="AD374" s="55"/>
      <c r="AE374" s="55"/>
      <c r="AF374" s="55"/>
      <c r="AG374" s="55"/>
      <c r="AH374" s="55"/>
      <c r="AI374" s="55"/>
      <c r="AJ374" s="55"/>
      <c r="AK374" s="55"/>
      <c r="AL374" s="55"/>
      <c r="AM374" s="54"/>
      <c r="AN374" s="24">
        <f t="shared" si="101"/>
        <v>24</v>
      </c>
      <c r="AP374" s="7">
        <f t="shared" si="104"/>
        <v>3</v>
      </c>
    </row>
    <row r="375" spans="1:42" s="41" customFormat="1" ht="13.5" customHeight="1" x14ac:dyDescent="0.3">
      <c r="A375" s="52">
        <v>42614</v>
      </c>
      <c r="B375" s="53" t="s">
        <v>231</v>
      </c>
      <c r="C375" s="54">
        <v>8</v>
      </c>
      <c r="D375" s="54"/>
      <c r="E375" s="50"/>
      <c r="F375" s="50"/>
      <c r="G375" s="50">
        <f t="shared" si="102"/>
        <v>8</v>
      </c>
      <c r="H375" s="50"/>
      <c r="I375" s="50">
        <f t="shared" si="103"/>
        <v>8</v>
      </c>
      <c r="J375" s="50"/>
      <c r="K375" s="50"/>
      <c r="L375" s="50"/>
      <c r="M375" s="50"/>
      <c r="N375" s="50"/>
      <c r="O375" s="50"/>
      <c r="P375" s="50"/>
      <c r="Q375" s="54"/>
      <c r="R375" s="54"/>
      <c r="S375" s="54">
        <f t="shared" si="100"/>
        <v>8</v>
      </c>
      <c r="T375" s="54">
        <f t="shared" si="100"/>
        <v>8</v>
      </c>
      <c r="U375" s="55"/>
      <c r="V375" s="55"/>
      <c r="W375" s="54"/>
      <c r="X375" s="55"/>
      <c r="Y375" s="55"/>
      <c r="Z375" s="55"/>
      <c r="AA375" s="54"/>
      <c r="AB375" s="54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4"/>
      <c r="AN375" s="24">
        <f t="shared" si="101"/>
        <v>16</v>
      </c>
      <c r="AP375" s="7">
        <f t="shared" si="104"/>
        <v>2</v>
      </c>
    </row>
    <row r="376" spans="1:42" s="41" customFormat="1" ht="13.5" customHeight="1" x14ac:dyDescent="0.3">
      <c r="A376" s="52">
        <v>42614</v>
      </c>
      <c r="B376" s="53" t="s">
        <v>315</v>
      </c>
      <c r="C376" s="54">
        <v>0.25</v>
      </c>
      <c r="D376" s="54"/>
      <c r="E376" s="50">
        <f>$C376</f>
        <v>0.25</v>
      </c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4"/>
      <c r="R376" s="54">
        <f>$C376</f>
        <v>0.25</v>
      </c>
      <c r="S376" s="54"/>
      <c r="T376" s="54"/>
      <c r="U376" s="55"/>
      <c r="V376" s="55"/>
      <c r="W376" s="54"/>
      <c r="X376" s="55"/>
      <c r="Y376" s="55"/>
      <c r="Z376" s="55"/>
      <c r="AA376" s="54"/>
      <c r="AB376" s="54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4"/>
      <c r="AN376" s="24">
        <f t="shared" si="101"/>
        <v>0.25</v>
      </c>
      <c r="AP376" s="7">
        <f t="shared" si="104"/>
        <v>1</v>
      </c>
    </row>
    <row r="377" spans="1:42" s="41" customFormat="1" ht="13.5" customHeight="1" x14ac:dyDescent="0.3">
      <c r="A377" s="52">
        <v>42644</v>
      </c>
      <c r="B377" s="46" t="s">
        <v>242</v>
      </c>
      <c r="C377" s="54">
        <v>8</v>
      </c>
      <c r="D377" s="54"/>
      <c r="E377" s="50"/>
      <c r="F377" s="50"/>
      <c r="G377" s="50">
        <f>$C377</f>
        <v>8</v>
      </c>
      <c r="H377" s="50"/>
      <c r="I377" s="50">
        <f>$C377</f>
        <v>8</v>
      </c>
      <c r="J377" s="50"/>
      <c r="K377" s="50"/>
      <c r="L377" s="50"/>
      <c r="M377" s="50"/>
      <c r="N377" s="50"/>
      <c r="O377" s="50"/>
      <c r="P377" s="50"/>
      <c r="Q377" s="54"/>
      <c r="R377" s="54"/>
      <c r="S377" s="54">
        <f>$C377</f>
        <v>8</v>
      </c>
      <c r="T377" s="54">
        <f>$C377</f>
        <v>8</v>
      </c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4"/>
      <c r="AN377" s="24">
        <f>SUM(E377:O377)</f>
        <v>16</v>
      </c>
      <c r="AP377" s="7">
        <f>AN377/C377</f>
        <v>2</v>
      </c>
    </row>
    <row r="378" spans="1:42" s="41" customFormat="1" ht="13.5" customHeight="1" x14ac:dyDescent="0.3">
      <c r="A378" s="52">
        <v>42644</v>
      </c>
      <c r="B378" s="46" t="s">
        <v>173</v>
      </c>
      <c r="C378" s="41">
        <v>6</v>
      </c>
      <c r="E378" s="21"/>
      <c r="F378" s="21"/>
      <c r="G378" s="21">
        <f>$C378</f>
        <v>6</v>
      </c>
      <c r="H378" s="21"/>
      <c r="I378" s="21">
        <f>$C378</f>
        <v>6</v>
      </c>
      <c r="J378" s="21"/>
      <c r="K378" s="21"/>
      <c r="L378" s="21"/>
      <c r="M378" s="21"/>
      <c r="N378" s="21"/>
      <c r="O378" s="21"/>
      <c r="P378" s="21"/>
      <c r="S378" s="41">
        <f>$C378</f>
        <v>6</v>
      </c>
      <c r="T378" s="41">
        <f>$C378</f>
        <v>6</v>
      </c>
      <c r="AN378" s="24">
        <f>SUM(E378:O378)</f>
        <v>12</v>
      </c>
      <c r="AP378" s="41">
        <f>AN378/C378</f>
        <v>2</v>
      </c>
    </row>
    <row r="379" spans="1:42" s="41" customFormat="1" ht="13.5" customHeight="1" x14ac:dyDescent="0.3">
      <c r="A379" s="52"/>
      <c r="B379" s="46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4"/>
      <c r="AN379" s="43"/>
      <c r="AP379" s="7"/>
    </row>
    <row r="380" spans="1:42" s="41" customFormat="1" ht="4.5" customHeight="1" thickBot="1" x14ac:dyDescent="0.35">
      <c r="A380" s="52"/>
      <c r="B380" s="53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4"/>
      <c r="AN380" s="51"/>
      <c r="AP380" s="7"/>
    </row>
    <row r="381" spans="1:42" ht="14.4" thickBot="1" x14ac:dyDescent="0.35">
      <c r="A381" s="9" t="s">
        <v>306</v>
      </c>
      <c r="B381" s="34"/>
      <c r="C381" s="56">
        <f>SUM(C360:C379)</f>
        <v>146.75</v>
      </c>
      <c r="D381" s="56"/>
      <c r="E381" s="56">
        <f>SUM(E360:E379)</f>
        <v>17.75</v>
      </c>
      <c r="F381" s="56"/>
      <c r="G381" s="56">
        <f t="shared" ref="G381:AL381" si="105">SUM(G360:G379)</f>
        <v>140.5</v>
      </c>
      <c r="H381" s="56"/>
      <c r="I381" s="56">
        <f t="shared" si="105"/>
        <v>137</v>
      </c>
      <c r="J381" s="56"/>
      <c r="K381" s="56"/>
      <c r="L381" s="56"/>
      <c r="M381" s="56"/>
      <c r="N381" s="56"/>
      <c r="O381" s="56"/>
      <c r="P381" s="56"/>
      <c r="Q381" s="56"/>
      <c r="R381" s="56">
        <f t="shared" si="105"/>
        <v>17.75</v>
      </c>
      <c r="S381" s="56">
        <f t="shared" si="105"/>
        <v>140.5</v>
      </c>
      <c r="T381" s="56">
        <f t="shared" si="105"/>
        <v>137</v>
      </c>
      <c r="U381" s="56">
        <f t="shared" si="105"/>
        <v>0</v>
      </c>
      <c r="V381" s="56">
        <f t="shared" si="105"/>
        <v>0</v>
      </c>
      <c r="W381" s="56">
        <f t="shared" si="105"/>
        <v>0</v>
      </c>
      <c r="X381" s="56">
        <f t="shared" si="105"/>
        <v>0</v>
      </c>
      <c r="Y381" s="56">
        <f t="shared" si="105"/>
        <v>0</v>
      </c>
      <c r="Z381" s="56">
        <f t="shared" si="105"/>
        <v>0</v>
      </c>
      <c r="AA381" s="56">
        <f t="shared" si="105"/>
        <v>0</v>
      </c>
      <c r="AB381" s="56">
        <f t="shared" si="105"/>
        <v>0</v>
      </c>
      <c r="AC381" s="56">
        <f t="shared" si="105"/>
        <v>0</v>
      </c>
      <c r="AD381" s="56">
        <f t="shared" si="105"/>
        <v>0</v>
      </c>
      <c r="AE381" s="56"/>
      <c r="AF381" s="56">
        <f t="shared" si="105"/>
        <v>0</v>
      </c>
      <c r="AG381" s="56">
        <f t="shared" si="105"/>
        <v>0</v>
      </c>
      <c r="AH381" s="56">
        <f t="shared" si="105"/>
        <v>0</v>
      </c>
      <c r="AI381" s="56">
        <f t="shared" si="105"/>
        <v>0</v>
      </c>
      <c r="AJ381" s="56">
        <f t="shared" si="105"/>
        <v>0</v>
      </c>
      <c r="AK381" s="56">
        <f t="shared" si="105"/>
        <v>0</v>
      </c>
      <c r="AL381" s="56">
        <f t="shared" si="105"/>
        <v>0</v>
      </c>
      <c r="AM381" s="54"/>
      <c r="AN381" s="70">
        <f>SUM(E381:O381)</f>
        <v>295.25</v>
      </c>
      <c r="AP381" s="7">
        <f>AN381/C381</f>
        <v>2.0119250425894379</v>
      </c>
    </row>
    <row r="382" spans="1:42" ht="5.25" customHeight="1" x14ac:dyDescent="0.3">
      <c r="A382" s="47"/>
      <c r="B382" s="48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43"/>
    </row>
    <row r="383" spans="1:42" x14ac:dyDescent="0.3">
      <c r="A383" s="52">
        <v>42826</v>
      </c>
      <c r="B383" s="46" t="s">
        <v>242</v>
      </c>
      <c r="C383" s="54">
        <v>8</v>
      </c>
      <c r="D383" s="54"/>
      <c r="E383" s="50">
        <f>$C383</f>
        <v>8</v>
      </c>
      <c r="F383" s="50"/>
      <c r="G383" s="50">
        <f>$C383</f>
        <v>8</v>
      </c>
      <c r="H383" s="50"/>
      <c r="I383" s="50">
        <f>$C383</f>
        <v>8</v>
      </c>
      <c r="J383" s="50"/>
      <c r="K383" s="50"/>
      <c r="L383" s="50"/>
      <c r="M383" s="50"/>
      <c r="N383" s="50"/>
      <c r="O383" s="50"/>
      <c r="P383" s="50"/>
      <c r="Q383" s="54"/>
      <c r="R383" s="54">
        <f>$C383</f>
        <v>8</v>
      </c>
      <c r="S383" s="54">
        <f>$C383</f>
        <v>8</v>
      </c>
      <c r="T383" s="54">
        <f>$C383</f>
        <v>8</v>
      </c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4"/>
      <c r="AN383" s="24">
        <f>SUM(E383:O383)</f>
        <v>24</v>
      </c>
      <c r="AO383" s="41"/>
      <c r="AP383" s="7">
        <f t="shared" ref="AP383:AP415" si="106">AN383/C383</f>
        <v>3</v>
      </c>
    </row>
    <row r="384" spans="1:42" x14ac:dyDescent="0.3">
      <c r="A384" s="52">
        <v>42826</v>
      </c>
      <c r="B384" s="46" t="s">
        <v>325</v>
      </c>
      <c r="C384" s="54">
        <v>8</v>
      </c>
      <c r="D384" s="54"/>
      <c r="E384" s="50">
        <f>$C384</f>
        <v>8</v>
      </c>
      <c r="F384" s="50"/>
      <c r="G384" s="50"/>
      <c r="H384" s="50"/>
      <c r="I384" s="50"/>
      <c r="J384" s="50"/>
      <c r="K384" s="50"/>
      <c r="L384" s="50">
        <f>$C384</f>
        <v>8</v>
      </c>
      <c r="M384" s="50">
        <f>$C384</f>
        <v>8</v>
      </c>
      <c r="N384" s="50"/>
      <c r="O384" s="50"/>
      <c r="P384" s="50"/>
      <c r="Q384" s="54"/>
      <c r="R384" s="54">
        <f>$C384</f>
        <v>8</v>
      </c>
      <c r="S384" s="54"/>
      <c r="T384" s="54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4">
        <f>$C384</f>
        <v>8</v>
      </c>
      <c r="AG384" s="54">
        <f>$C384</f>
        <v>8</v>
      </c>
      <c r="AH384" s="55"/>
      <c r="AI384" s="55"/>
      <c r="AJ384" s="55"/>
      <c r="AK384" s="55"/>
      <c r="AL384" s="55"/>
      <c r="AM384" s="54"/>
      <c r="AN384" s="24">
        <f t="shared" ref="AN384:AN397" si="107">SUM(E384:O384)</f>
        <v>24</v>
      </c>
      <c r="AO384" s="41"/>
      <c r="AP384" s="7">
        <f t="shared" si="106"/>
        <v>3</v>
      </c>
    </row>
    <row r="385" spans="1:46" x14ac:dyDescent="0.3">
      <c r="A385" s="52">
        <v>42826</v>
      </c>
      <c r="B385" s="46" t="s">
        <v>231</v>
      </c>
      <c r="C385" s="54">
        <v>8</v>
      </c>
      <c r="D385" s="54"/>
      <c r="E385" s="50"/>
      <c r="F385" s="50"/>
      <c r="G385" s="50"/>
      <c r="H385" s="50"/>
      <c r="I385" s="50">
        <f>$C385</f>
        <v>8</v>
      </c>
      <c r="J385" s="50"/>
      <c r="K385" s="50"/>
      <c r="L385" s="50"/>
      <c r="M385" s="50"/>
      <c r="N385" s="50"/>
      <c r="O385" s="50"/>
      <c r="P385" s="50"/>
      <c r="Q385" s="54"/>
      <c r="R385" s="54"/>
      <c r="S385" s="54"/>
      <c r="T385" s="54">
        <f>$C385</f>
        <v>8</v>
      </c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4"/>
      <c r="AG385" s="54"/>
      <c r="AH385" s="55"/>
      <c r="AI385" s="55"/>
      <c r="AJ385" s="55"/>
      <c r="AK385" s="55"/>
      <c r="AL385" s="55"/>
      <c r="AM385" s="54"/>
      <c r="AN385" s="24">
        <f t="shared" si="107"/>
        <v>8</v>
      </c>
      <c r="AO385" s="41"/>
      <c r="AP385" s="7">
        <f t="shared" si="106"/>
        <v>1</v>
      </c>
    </row>
    <row r="386" spans="1:46" x14ac:dyDescent="0.3">
      <c r="A386" s="52">
        <v>42826</v>
      </c>
      <c r="B386" s="46" t="s">
        <v>317</v>
      </c>
      <c r="C386" s="54">
        <v>6.5</v>
      </c>
      <c r="D386" s="54"/>
      <c r="E386" s="50">
        <f>$C386</f>
        <v>6.5</v>
      </c>
      <c r="F386" s="50"/>
      <c r="G386" s="50">
        <f t="shared" ref="G386:G395" si="108">$C386</f>
        <v>6.5</v>
      </c>
      <c r="H386" s="50"/>
      <c r="I386" s="50"/>
      <c r="J386" s="50"/>
      <c r="K386" s="50"/>
      <c r="L386" s="50"/>
      <c r="M386" s="50"/>
      <c r="N386" s="50"/>
      <c r="O386" s="50"/>
      <c r="P386" s="50"/>
      <c r="Q386" s="54"/>
      <c r="R386" s="54">
        <f t="shared" ref="R386:T388" si="109">$C386</f>
        <v>6.5</v>
      </c>
      <c r="S386" s="54">
        <f t="shared" si="109"/>
        <v>6.5</v>
      </c>
      <c r="T386" s="54"/>
      <c r="U386" s="55"/>
      <c r="V386" s="54"/>
      <c r="W386" s="55"/>
      <c r="X386" s="55"/>
      <c r="Y386" s="54"/>
      <c r="Z386" s="54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4"/>
      <c r="AN386" s="24">
        <f t="shared" si="107"/>
        <v>13</v>
      </c>
      <c r="AO386" s="41"/>
      <c r="AP386" s="7">
        <f t="shared" si="106"/>
        <v>2</v>
      </c>
    </row>
    <row r="387" spans="1:46" x14ac:dyDescent="0.3">
      <c r="A387" s="52">
        <v>42826</v>
      </c>
      <c r="B387" s="46" t="s">
        <v>318</v>
      </c>
      <c r="C387" s="54">
        <v>11.5</v>
      </c>
      <c r="D387" s="54"/>
      <c r="E387" s="50">
        <f>$C387</f>
        <v>11.5</v>
      </c>
      <c r="F387" s="50"/>
      <c r="G387" s="50">
        <f t="shared" si="108"/>
        <v>11.5</v>
      </c>
      <c r="H387" s="50"/>
      <c r="I387" s="50"/>
      <c r="J387" s="50"/>
      <c r="K387" s="50"/>
      <c r="L387" s="50"/>
      <c r="M387" s="50"/>
      <c r="N387" s="50"/>
      <c r="O387" s="50"/>
      <c r="P387" s="50"/>
      <c r="Q387" s="54"/>
      <c r="R387" s="54">
        <f t="shared" si="109"/>
        <v>11.5</v>
      </c>
      <c r="S387" s="54">
        <f t="shared" si="109"/>
        <v>11.5</v>
      </c>
      <c r="T387" s="54"/>
      <c r="U387" s="55"/>
      <c r="V387" s="55"/>
      <c r="W387" s="55"/>
      <c r="X387" s="55"/>
      <c r="Y387" s="54"/>
      <c r="Z387" s="54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4"/>
      <c r="AN387" s="24">
        <f t="shared" si="107"/>
        <v>23</v>
      </c>
      <c r="AO387" s="41"/>
      <c r="AP387" s="7">
        <f t="shared" si="106"/>
        <v>2</v>
      </c>
    </row>
    <row r="388" spans="1:46" x14ac:dyDescent="0.3">
      <c r="A388" s="52">
        <v>42856</v>
      </c>
      <c r="B388" s="41" t="s">
        <v>319</v>
      </c>
      <c r="C388" s="54">
        <v>8</v>
      </c>
      <c r="D388" s="54"/>
      <c r="E388" s="50"/>
      <c r="F388" s="50"/>
      <c r="G388" s="50">
        <f t="shared" si="108"/>
        <v>8</v>
      </c>
      <c r="H388" s="50"/>
      <c r="I388" s="50">
        <f t="shared" ref="I388:I395" si="110">$C388</f>
        <v>8</v>
      </c>
      <c r="J388" s="50"/>
      <c r="K388" s="50"/>
      <c r="L388" s="50"/>
      <c r="M388" s="50"/>
      <c r="N388" s="50"/>
      <c r="O388" s="50"/>
      <c r="P388" s="50"/>
      <c r="Q388" s="54"/>
      <c r="R388" s="54"/>
      <c r="S388" s="54">
        <f t="shared" si="109"/>
        <v>8</v>
      </c>
      <c r="T388" s="54">
        <f t="shared" si="109"/>
        <v>8</v>
      </c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4"/>
      <c r="AM388" s="54"/>
      <c r="AN388" s="24">
        <f t="shared" si="107"/>
        <v>16</v>
      </c>
      <c r="AO388" s="41"/>
      <c r="AP388" s="7">
        <f t="shared" si="106"/>
        <v>2</v>
      </c>
    </row>
    <row r="389" spans="1:46" x14ac:dyDescent="0.3">
      <c r="A389" s="52">
        <v>42856</v>
      </c>
      <c r="B389" s="46" t="s">
        <v>320</v>
      </c>
      <c r="C389" s="54">
        <v>2.5</v>
      </c>
      <c r="D389" s="54"/>
      <c r="E389" s="50">
        <f>$C389</f>
        <v>2.5</v>
      </c>
      <c r="F389" s="50"/>
      <c r="G389" s="50">
        <f t="shared" si="108"/>
        <v>2.5</v>
      </c>
      <c r="H389" s="50"/>
      <c r="I389" s="50">
        <f t="shared" si="110"/>
        <v>2.5</v>
      </c>
      <c r="J389" s="50"/>
      <c r="K389" s="50"/>
      <c r="L389" s="50">
        <f>$C389</f>
        <v>2.5</v>
      </c>
      <c r="M389" s="50">
        <f>$C389</f>
        <v>2.5</v>
      </c>
      <c r="N389" s="50"/>
      <c r="O389" s="50">
        <f>$C389</f>
        <v>2.5</v>
      </c>
      <c r="P389" s="50"/>
      <c r="Q389" s="54"/>
      <c r="R389" s="54">
        <v>1</v>
      </c>
      <c r="S389" s="54">
        <v>2.5</v>
      </c>
      <c r="T389" s="54">
        <v>2.5</v>
      </c>
      <c r="U389" s="54">
        <v>1</v>
      </c>
      <c r="V389" s="54">
        <v>1.5</v>
      </c>
      <c r="W389" s="55">
        <v>1</v>
      </c>
      <c r="X389" s="55"/>
      <c r="Y389" s="55">
        <v>1</v>
      </c>
      <c r="Z389" s="55">
        <v>1</v>
      </c>
      <c r="AA389" s="55"/>
      <c r="AB389" s="55"/>
      <c r="AC389" s="55"/>
      <c r="AD389" s="54">
        <v>1.5</v>
      </c>
      <c r="AE389" s="54"/>
      <c r="AF389" s="54">
        <v>1.5</v>
      </c>
      <c r="AG389" s="54"/>
      <c r="AH389" s="55"/>
      <c r="AI389" s="55">
        <v>1.5</v>
      </c>
      <c r="AJ389" s="55">
        <v>1.5</v>
      </c>
      <c r="AK389" s="55"/>
      <c r="AL389" s="55"/>
      <c r="AM389" s="54"/>
      <c r="AN389" s="24">
        <f t="shared" si="107"/>
        <v>15</v>
      </c>
      <c r="AO389" s="41"/>
      <c r="AP389" s="7">
        <f t="shared" si="106"/>
        <v>6</v>
      </c>
      <c r="AT389" s="96">
        <f>SUM(Q389:AM389)</f>
        <v>17.5</v>
      </c>
    </row>
    <row r="390" spans="1:46" x14ac:dyDescent="0.3">
      <c r="A390" s="52">
        <v>42856</v>
      </c>
      <c r="B390" s="46" t="s">
        <v>321</v>
      </c>
      <c r="C390" s="54">
        <v>4.5</v>
      </c>
      <c r="D390" s="54"/>
      <c r="E390" s="50"/>
      <c r="F390" s="50"/>
      <c r="G390" s="50">
        <f t="shared" si="108"/>
        <v>4.5</v>
      </c>
      <c r="H390" s="50"/>
      <c r="I390" s="50">
        <f t="shared" si="110"/>
        <v>4.5</v>
      </c>
      <c r="J390" s="50"/>
      <c r="K390" s="50"/>
      <c r="L390" s="50"/>
      <c r="M390" s="50"/>
      <c r="N390" s="50"/>
      <c r="O390" s="50">
        <f>$C390</f>
        <v>4.5</v>
      </c>
      <c r="P390" s="50"/>
      <c r="Q390" s="54"/>
      <c r="R390" s="54">
        <f>$C390</f>
        <v>4.5</v>
      </c>
      <c r="S390" s="54">
        <f>$C390</f>
        <v>4.5</v>
      </c>
      <c r="T390" s="54">
        <f>$C390</f>
        <v>4.5</v>
      </c>
      <c r="U390" s="55"/>
      <c r="V390" s="54"/>
      <c r="W390" s="55"/>
      <c r="X390" s="55"/>
      <c r="Y390" s="55"/>
      <c r="Z390" s="55"/>
      <c r="AA390" s="54"/>
      <c r="AB390" s="54"/>
      <c r="AC390" s="54"/>
      <c r="AD390" s="54">
        <f>$C390</f>
        <v>4.5</v>
      </c>
      <c r="AE390" s="54"/>
      <c r="AF390" s="55"/>
      <c r="AG390" s="55"/>
      <c r="AH390" s="54"/>
      <c r="AI390" s="55"/>
      <c r="AJ390" s="55"/>
      <c r="AK390" s="55"/>
      <c r="AL390" s="55"/>
      <c r="AM390" s="54"/>
      <c r="AN390" s="24">
        <f t="shared" si="107"/>
        <v>13.5</v>
      </c>
      <c r="AO390" s="41"/>
      <c r="AP390" s="7">
        <f t="shared" si="106"/>
        <v>3</v>
      </c>
    </row>
    <row r="391" spans="1:46" x14ac:dyDescent="0.3">
      <c r="A391" s="52">
        <v>42887</v>
      </c>
      <c r="B391" s="46" t="s">
        <v>269</v>
      </c>
      <c r="C391" s="54">
        <v>5</v>
      </c>
      <c r="D391" s="54"/>
      <c r="E391" s="50"/>
      <c r="F391" s="50"/>
      <c r="G391" s="50">
        <f t="shared" si="108"/>
        <v>5</v>
      </c>
      <c r="H391" s="50"/>
      <c r="I391" s="50">
        <f t="shared" si="110"/>
        <v>5</v>
      </c>
      <c r="J391" s="50"/>
      <c r="K391" s="50"/>
      <c r="L391" s="50"/>
      <c r="M391" s="50"/>
      <c r="N391" s="50"/>
      <c r="O391" s="50"/>
      <c r="P391" s="50"/>
      <c r="Q391" s="54"/>
      <c r="R391" s="54"/>
      <c r="S391" s="54">
        <f>$C391</f>
        <v>5</v>
      </c>
      <c r="T391" s="54">
        <f>$C391</f>
        <v>5</v>
      </c>
      <c r="U391" s="55"/>
      <c r="V391" s="55"/>
      <c r="W391" s="55"/>
      <c r="X391" s="55"/>
      <c r="Y391" s="55"/>
      <c r="Z391" s="55"/>
      <c r="AA391" s="54"/>
      <c r="AB391" s="54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4"/>
      <c r="AN391" s="24">
        <f t="shared" si="107"/>
        <v>10</v>
      </c>
      <c r="AO391" s="41"/>
      <c r="AP391" s="7">
        <f t="shared" si="106"/>
        <v>2</v>
      </c>
    </row>
    <row r="392" spans="1:46" x14ac:dyDescent="0.3">
      <c r="A392" s="52">
        <v>42887</v>
      </c>
      <c r="B392" s="46" t="s">
        <v>307</v>
      </c>
      <c r="C392" s="54">
        <v>4</v>
      </c>
      <c r="D392" s="54"/>
      <c r="E392" s="50"/>
      <c r="F392" s="50"/>
      <c r="G392" s="50">
        <f t="shared" si="108"/>
        <v>4</v>
      </c>
      <c r="H392" s="50"/>
      <c r="I392" s="50">
        <f t="shared" si="110"/>
        <v>4</v>
      </c>
      <c r="J392" s="50"/>
      <c r="K392" s="50"/>
      <c r="L392" s="50"/>
      <c r="M392" s="50"/>
      <c r="N392" s="50"/>
      <c r="O392" s="50"/>
      <c r="P392" s="50"/>
      <c r="Q392" s="54"/>
      <c r="R392" s="54"/>
      <c r="S392" s="54">
        <f>$C392</f>
        <v>4</v>
      </c>
      <c r="T392" s="54">
        <f>$C392</f>
        <v>4</v>
      </c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4"/>
      <c r="AN392" s="24">
        <f t="shared" si="107"/>
        <v>8</v>
      </c>
      <c r="AO392" s="41"/>
      <c r="AP392" s="7">
        <f t="shared" si="106"/>
        <v>2</v>
      </c>
    </row>
    <row r="393" spans="1:46" x14ac:dyDescent="0.3">
      <c r="A393" s="52">
        <v>42887</v>
      </c>
      <c r="B393" s="53" t="s">
        <v>261</v>
      </c>
      <c r="C393" s="54">
        <v>4</v>
      </c>
      <c r="D393" s="54"/>
      <c r="E393" s="50"/>
      <c r="F393" s="50"/>
      <c r="G393" s="50">
        <f t="shared" si="108"/>
        <v>4</v>
      </c>
      <c r="H393" s="50"/>
      <c r="I393" s="50">
        <f t="shared" si="110"/>
        <v>4</v>
      </c>
      <c r="J393" s="50"/>
      <c r="K393" s="50"/>
      <c r="L393" s="50"/>
      <c r="M393" s="50"/>
      <c r="N393" s="50"/>
      <c r="O393" s="50"/>
      <c r="P393" s="50"/>
      <c r="Q393" s="54"/>
      <c r="R393" s="54"/>
      <c r="S393" s="54"/>
      <c r="T393" s="54">
        <f>$C393</f>
        <v>4</v>
      </c>
      <c r="U393" s="55"/>
      <c r="V393" s="55"/>
      <c r="W393" s="97" t="s">
        <v>322</v>
      </c>
      <c r="X393" s="55"/>
      <c r="Y393" s="55"/>
      <c r="Z393" s="55"/>
      <c r="AA393" s="54"/>
      <c r="AB393" s="54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4"/>
      <c r="AN393" s="24">
        <f t="shared" si="107"/>
        <v>8</v>
      </c>
      <c r="AO393" s="41"/>
      <c r="AP393" s="7">
        <f t="shared" si="106"/>
        <v>2</v>
      </c>
    </row>
    <row r="394" spans="1:46" x14ac:dyDescent="0.3">
      <c r="A394" s="52">
        <v>42887</v>
      </c>
      <c r="B394" s="46" t="s">
        <v>323</v>
      </c>
      <c r="C394" s="54">
        <v>34</v>
      </c>
      <c r="D394" s="54"/>
      <c r="E394" s="50"/>
      <c r="F394" s="50"/>
      <c r="G394" s="50">
        <f t="shared" si="108"/>
        <v>34</v>
      </c>
      <c r="H394" s="50"/>
      <c r="I394" s="50">
        <f t="shared" si="110"/>
        <v>34</v>
      </c>
      <c r="J394" s="50"/>
      <c r="K394" s="50"/>
      <c r="L394" s="50"/>
      <c r="M394" s="50"/>
      <c r="N394" s="50"/>
      <c r="O394" s="50"/>
      <c r="P394" s="50"/>
      <c r="Q394" s="54"/>
      <c r="R394" s="54"/>
      <c r="S394" s="54">
        <f>$C394</f>
        <v>34</v>
      </c>
      <c r="T394" s="54">
        <f>$C394</f>
        <v>34</v>
      </c>
      <c r="U394" s="55"/>
      <c r="V394" s="55"/>
      <c r="W394" s="55"/>
      <c r="X394" s="55"/>
      <c r="Y394" s="55"/>
      <c r="Z394" s="55"/>
      <c r="AA394" s="55"/>
      <c r="AB394" s="55"/>
      <c r="AC394" s="54"/>
      <c r="AD394" s="55"/>
      <c r="AE394" s="55"/>
      <c r="AF394" s="55"/>
      <c r="AG394" s="55"/>
      <c r="AH394" s="55"/>
      <c r="AI394" s="55"/>
      <c r="AJ394" s="55"/>
      <c r="AK394" s="55"/>
      <c r="AL394" s="55"/>
      <c r="AM394" s="54"/>
      <c r="AN394" s="24">
        <f t="shared" si="107"/>
        <v>68</v>
      </c>
      <c r="AO394" s="41"/>
      <c r="AP394" s="7">
        <f t="shared" si="106"/>
        <v>2</v>
      </c>
    </row>
    <row r="395" spans="1:46" x14ac:dyDescent="0.3">
      <c r="A395" s="52">
        <v>42887</v>
      </c>
      <c r="B395" s="46" t="s">
        <v>324</v>
      </c>
      <c r="C395" s="54">
        <v>16</v>
      </c>
      <c r="D395" s="54"/>
      <c r="E395" s="50"/>
      <c r="F395" s="50"/>
      <c r="G395" s="50">
        <f t="shared" si="108"/>
        <v>16</v>
      </c>
      <c r="H395" s="50"/>
      <c r="I395" s="50">
        <f t="shared" si="110"/>
        <v>16</v>
      </c>
      <c r="J395" s="50"/>
      <c r="K395" s="50"/>
      <c r="L395" s="50"/>
      <c r="M395" s="50"/>
      <c r="N395" s="50"/>
      <c r="O395" s="50"/>
      <c r="P395" s="50"/>
      <c r="Q395" s="54"/>
      <c r="R395" s="54"/>
      <c r="S395" s="54">
        <f>$C395</f>
        <v>16</v>
      </c>
      <c r="T395" s="54">
        <f>$C395</f>
        <v>16</v>
      </c>
      <c r="U395" s="55"/>
      <c r="V395" s="54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4"/>
      <c r="AN395" s="24">
        <f t="shared" si="107"/>
        <v>32</v>
      </c>
      <c r="AO395" s="41"/>
      <c r="AP395" s="7">
        <f t="shared" si="106"/>
        <v>2</v>
      </c>
    </row>
    <row r="396" spans="1:46" x14ac:dyDescent="0.3">
      <c r="A396" s="52">
        <v>42917</v>
      </c>
      <c r="B396" s="53" t="s">
        <v>326</v>
      </c>
      <c r="C396" s="54"/>
      <c r="D396" s="54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4"/>
      <c r="R396" s="54"/>
      <c r="S396" s="54"/>
      <c r="T396" s="54"/>
      <c r="U396" s="55"/>
      <c r="V396" s="55"/>
      <c r="W396" s="54"/>
      <c r="X396" s="55"/>
      <c r="Y396" s="55"/>
      <c r="Z396" s="55"/>
      <c r="AA396" s="54"/>
      <c r="AB396" s="54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4"/>
      <c r="AN396" s="24"/>
      <c r="AO396" s="41"/>
    </row>
    <row r="397" spans="1:46" x14ac:dyDescent="0.3">
      <c r="A397" s="52">
        <v>42917</v>
      </c>
      <c r="B397" s="53" t="s">
        <v>141</v>
      </c>
      <c r="C397" s="54">
        <v>5.2</v>
      </c>
      <c r="D397" s="54"/>
      <c r="E397" s="50"/>
      <c r="F397" s="50"/>
      <c r="G397" s="50">
        <v>5.7</v>
      </c>
      <c r="H397" s="50"/>
      <c r="I397" s="50">
        <f t="shared" ref="I397:I403" si="111">$C397</f>
        <v>5.2</v>
      </c>
      <c r="J397" s="50"/>
      <c r="K397" s="50"/>
      <c r="L397" s="50"/>
      <c r="M397" s="50"/>
      <c r="N397" s="50"/>
      <c r="O397" s="50"/>
      <c r="P397" s="50"/>
      <c r="Q397" s="54"/>
      <c r="R397" s="54"/>
      <c r="S397" s="54">
        <v>3.5</v>
      </c>
      <c r="T397" s="54">
        <f>$C397</f>
        <v>5.2</v>
      </c>
      <c r="U397" s="55"/>
      <c r="V397" s="55">
        <v>2.2000000000000002</v>
      </c>
      <c r="W397" s="54"/>
      <c r="X397" s="55"/>
      <c r="Y397" s="55"/>
      <c r="Z397" s="55"/>
      <c r="AA397" s="54"/>
      <c r="AB397" s="54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4"/>
      <c r="AN397" s="24">
        <f t="shared" si="107"/>
        <v>10.9</v>
      </c>
      <c r="AO397" s="41"/>
      <c r="AP397" s="7">
        <f t="shared" si="106"/>
        <v>2.0961538461538463</v>
      </c>
    </row>
    <row r="398" spans="1:46" x14ac:dyDescent="0.3">
      <c r="A398" s="52">
        <v>42917</v>
      </c>
      <c r="B398" s="46" t="s">
        <v>327</v>
      </c>
      <c r="C398" s="54">
        <v>10.3</v>
      </c>
      <c r="D398" s="54"/>
      <c r="E398" s="50"/>
      <c r="F398" s="50"/>
      <c r="G398" s="50">
        <f t="shared" ref="G398:G411" si="112">$C398</f>
        <v>10.3</v>
      </c>
      <c r="H398" s="50"/>
      <c r="I398" s="50">
        <f t="shared" si="111"/>
        <v>10.3</v>
      </c>
      <c r="J398" s="50"/>
      <c r="K398" s="50"/>
      <c r="L398" s="50"/>
      <c r="M398" s="50"/>
      <c r="N398" s="50"/>
      <c r="O398" s="50"/>
      <c r="P398" s="50"/>
      <c r="Q398" s="54"/>
      <c r="R398" s="54"/>
      <c r="S398" s="54">
        <v>4.0999999999999996</v>
      </c>
      <c r="T398" s="54">
        <v>8.4</v>
      </c>
      <c r="U398" s="55">
        <v>0.5</v>
      </c>
      <c r="V398" s="55">
        <v>0.5</v>
      </c>
      <c r="W398" s="55">
        <v>5.7</v>
      </c>
      <c r="X398" s="55">
        <v>1.4</v>
      </c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4"/>
      <c r="AN398" s="24">
        <f t="shared" ref="AN398:AN404" si="113">SUM(E398:O398)</f>
        <v>20.6</v>
      </c>
      <c r="AO398" s="41"/>
      <c r="AP398" s="7">
        <f t="shared" si="106"/>
        <v>2</v>
      </c>
    </row>
    <row r="399" spans="1:46" x14ac:dyDescent="0.3">
      <c r="A399" s="52">
        <v>42917</v>
      </c>
      <c r="B399" s="46" t="s">
        <v>328</v>
      </c>
      <c r="C399" s="54">
        <v>6.9</v>
      </c>
      <c r="D399" s="54"/>
      <c r="E399" s="50"/>
      <c r="F399" s="50"/>
      <c r="G399" s="50">
        <f t="shared" si="112"/>
        <v>6.9</v>
      </c>
      <c r="H399" s="50"/>
      <c r="I399" s="50">
        <f t="shared" si="111"/>
        <v>6.9</v>
      </c>
      <c r="J399" s="50"/>
      <c r="K399" s="50"/>
      <c r="L399" s="50"/>
      <c r="M399" s="50"/>
      <c r="N399" s="50"/>
      <c r="O399" s="50"/>
      <c r="P399" s="50"/>
      <c r="Q399" s="54"/>
      <c r="R399" s="54"/>
      <c r="S399" s="54">
        <f>$C399</f>
        <v>6.9</v>
      </c>
      <c r="T399" s="54">
        <f>$C399</f>
        <v>6.9</v>
      </c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4"/>
      <c r="AN399" s="24">
        <f t="shared" si="113"/>
        <v>13.8</v>
      </c>
      <c r="AO399" s="41"/>
      <c r="AP399" s="7">
        <f t="shared" si="106"/>
        <v>2</v>
      </c>
    </row>
    <row r="400" spans="1:46" x14ac:dyDescent="0.3">
      <c r="A400" s="52">
        <v>42917</v>
      </c>
      <c r="B400" s="46" t="s">
        <v>329</v>
      </c>
      <c r="C400" s="54">
        <v>8.1</v>
      </c>
      <c r="D400" s="54"/>
      <c r="E400" s="50"/>
      <c r="F400" s="50"/>
      <c r="G400" s="50">
        <f t="shared" si="112"/>
        <v>8.1</v>
      </c>
      <c r="H400" s="50"/>
      <c r="I400" s="50">
        <f t="shared" si="111"/>
        <v>8.1</v>
      </c>
      <c r="J400" s="50"/>
      <c r="K400" s="50"/>
      <c r="L400" s="50"/>
      <c r="M400" s="50"/>
      <c r="N400" s="50"/>
      <c r="O400" s="50"/>
      <c r="P400" s="50">
        <v>2</v>
      </c>
      <c r="Q400" s="54"/>
      <c r="R400" s="54"/>
      <c r="S400" s="54">
        <v>6.3</v>
      </c>
      <c r="T400" s="54">
        <f>$C400</f>
        <v>8.1</v>
      </c>
      <c r="U400" s="55"/>
      <c r="V400" s="55">
        <v>1.8</v>
      </c>
      <c r="W400" s="55"/>
      <c r="X400" s="55"/>
      <c r="Y400" s="55">
        <v>2</v>
      </c>
      <c r="Z400" s="55">
        <v>2</v>
      </c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4"/>
      <c r="AN400" s="24">
        <f>SUM(E400:P400)</f>
        <v>18.2</v>
      </c>
      <c r="AO400" s="41"/>
      <c r="AP400" s="7">
        <f t="shared" si="106"/>
        <v>2.2469135802469138</v>
      </c>
    </row>
    <row r="401" spans="1:42" x14ac:dyDescent="0.3">
      <c r="A401" s="52">
        <v>42917</v>
      </c>
      <c r="B401" s="46" t="s">
        <v>330</v>
      </c>
      <c r="C401" s="54">
        <v>9.1999999999999993</v>
      </c>
      <c r="D401" s="54"/>
      <c r="E401" s="50"/>
      <c r="F401" s="50"/>
      <c r="G401" s="50">
        <f t="shared" si="112"/>
        <v>9.1999999999999993</v>
      </c>
      <c r="H401" s="50"/>
      <c r="I401" s="50">
        <f t="shared" si="111"/>
        <v>9.1999999999999993</v>
      </c>
      <c r="J401" s="50"/>
      <c r="K401" s="50"/>
      <c r="L401" s="50"/>
      <c r="M401" s="50"/>
      <c r="N401" s="50"/>
      <c r="O401" s="50"/>
      <c r="P401" s="50"/>
      <c r="Q401" s="54"/>
      <c r="R401" s="54"/>
      <c r="S401" s="54">
        <v>2.2000000000000002</v>
      </c>
      <c r="T401" s="54">
        <v>5.5</v>
      </c>
      <c r="U401" s="55"/>
      <c r="V401" s="55">
        <v>3.3</v>
      </c>
      <c r="W401" s="55"/>
      <c r="X401" s="55"/>
      <c r="Y401" s="55">
        <v>3.7</v>
      </c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4"/>
      <c r="AN401" s="24">
        <f t="shared" si="113"/>
        <v>18.399999999999999</v>
      </c>
      <c r="AO401" s="41"/>
      <c r="AP401" s="7">
        <f t="shared" si="106"/>
        <v>2</v>
      </c>
    </row>
    <row r="402" spans="1:42" x14ac:dyDescent="0.3">
      <c r="A402" s="52">
        <v>42917</v>
      </c>
      <c r="B402" s="46" t="s">
        <v>331</v>
      </c>
      <c r="C402" s="54">
        <v>10</v>
      </c>
      <c r="D402" s="54"/>
      <c r="E402" s="50"/>
      <c r="F402" s="50"/>
      <c r="G402" s="50">
        <f t="shared" si="112"/>
        <v>10</v>
      </c>
      <c r="H402" s="50"/>
      <c r="I402" s="50">
        <f t="shared" si="111"/>
        <v>10</v>
      </c>
      <c r="J402" s="50"/>
      <c r="K402" s="50"/>
      <c r="L402" s="50"/>
      <c r="M402" s="50"/>
      <c r="N402" s="50"/>
      <c r="O402" s="50"/>
      <c r="P402" s="50"/>
      <c r="Q402" s="54"/>
      <c r="R402" s="54"/>
      <c r="S402" s="54">
        <v>7.8</v>
      </c>
      <c r="T402" s="54">
        <f>$C402</f>
        <v>10</v>
      </c>
      <c r="U402" s="55">
        <v>2.2000000000000002</v>
      </c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4"/>
      <c r="AN402" s="24">
        <f t="shared" si="113"/>
        <v>20</v>
      </c>
      <c r="AO402" s="41"/>
      <c r="AP402" s="7">
        <f t="shared" si="106"/>
        <v>2</v>
      </c>
    </row>
    <row r="403" spans="1:42" x14ac:dyDescent="0.3">
      <c r="A403" s="52">
        <v>42948</v>
      </c>
      <c r="B403" s="46" t="s">
        <v>332</v>
      </c>
      <c r="C403" s="54">
        <v>5</v>
      </c>
      <c r="D403" s="54"/>
      <c r="E403" s="50"/>
      <c r="F403" s="50"/>
      <c r="G403" s="50">
        <f t="shared" si="112"/>
        <v>5</v>
      </c>
      <c r="H403" s="50"/>
      <c r="I403" s="50">
        <f t="shared" si="111"/>
        <v>5</v>
      </c>
      <c r="J403" s="50"/>
      <c r="K403" s="50"/>
      <c r="L403" s="50"/>
      <c r="M403" s="50"/>
      <c r="N403" s="50"/>
      <c r="O403" s="50"/>
      <c r="P403" s="50"/>
      <c r="Q403" s="54"/>
      <c r="R403" s="54"/>
      <c r="S403" s="54">
        <f>$C403</f>
        <v>5</v>
      </c>
      <c r="T403" s="54">
        <f>$C403</f>
        <v>5</v>
      </c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4"/>
      <c r="AN403" s="24">
        <f t="shared" si="113"/>
        <v>10</v>
      </c>
      <c r="AO403" s="41"/>
      <c r="AP403" s="7">
        <f t="shared" si="106"/>
        <v>2</v>
      </c>
    </row>
    <row r="404" spans="1:42" x14ac:dyDescent="0.3">
      <c r="A404" s="52">
        <v>42948</v>
      </c>
      <c r="B404" s="46" t="s">
        <v>333</v>
      </c>
      <c r="C404" s="41">
        <v>12</v>
      </c>
      <c r="D404" s="41"/>
      <c r="E404" s="21">
        <f>$C404</f>
        <v>12</v>
      </c>
      <c r="F404" s="21"/>
      <c r="G404" s="21">
        <f t="shared" si="112"/>
        <v>12</v>
      </c>
      <c r="H404" s="21"/>
      <c r="I404" s="21"/>
      <c r="J404" s="21"/>
      <c r="K404" s="21"/>
      <c r="L404" s="21"/>
      <c r="M404" s="21"/>
      <c r="N404" s="21"/>
      <c r="O404" s="21"/>
      <c r="P404" s="21"/>
      <c r="Q404" s="41"/>
      <c r="R404" s="41">
        <f>$C404</f>
        <v>12</v>
      </c>
      <c r="S404" s="41">
        <f>$C404</f>
        <v>12</v>
      </c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24">
        <f t="shared" si="113"/>
        <v>24</v>
      </c>
      <c r="AO404" s="41"/>
      <c r="AP404" s="7">
        <f t="shared" si="106"/>
        <v>2</v>
      </c>
    </row>
    <row r="405" spans="1:42" x14ac:dyDescent="0.3">
      <c r="A405" s="52">
        <v>42948</v>
      </c>
      <c r="B405" s="46" t="s">
        <v>77</v>
      </c>
      <c r="C405" s="54">
        <v>6.5</v>
      </c>
      <c r="D405" s="54"/>
      <c r="E405" s="50"/>
      <c r="F405" s="50"/>
      <c r="G405" s="50">
        <f t="shared" si="112"/>
        <v>6.5</v>
      </c>
      <c r="H405" s="50"/>
      <c r="I405" s="50">
        <f>$C405</f>
        <v>6.5</v>
      </c>
      <c r="J405" s="50"/>
      <c r="K405" s="50"/>
      <c r="L405" s="50"/>
      <c r="M405" s="50"/>
      <c r="N405" s="50"/>
      <c r="O405" s="50"/>
      <c r="P405" s="50"/>
      <c r="Q405" s="54"/>
      <c r="R405" s="54"/>
      <c r="S405" s="54">
        <f>$C405</f>
        <v>6.5</v>
      </c>
      <c r="T405" s="54">
        <f>$C405</f>
        <v>6.5</v>
      </c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4"/>
      <c r="AN405" s="24">
        <f t="shared" ref="AN405:AN412" si="114">SUM(E405:O405)</f>
        <v>13</v>
      </c>
      <c r="AO405" s="41"/>
      <c r="AP405" s="7">
        <f t="shared" si="106"/>
        <v>2</v>
      </c>
    </row>
    <row r="406" spans="1:42" x14ac:dyDescent="0.3">
      <c r="A406" s="52">
        <v>42948</v>
      </c>
      <c r="B406" s="46" t="s">
        <v>334</v>
      </c>
      <c r="C406" s="41">
        <v>7</v>
      </c>
      <c r="D406" s="41"/>
      <c r="E406" s="21">
        <f>$C406</f>
        <v>7</v>
      </c>
      <c r="F406" s="21"/>
      <c r="G406" s="21"/>
      <c r="H406" s="21"/>
      <c r="I406" s="21"/>
      <c r="J406" s="21"/>
      <c r="K406" s="21"/>
      <c r="L406" s="21">
        <f>$C406</f>
        <v>7</v>
      </c>
      <c r="M406" s="21">
        <f>$C406</f>
        <v>7</v>
      </c>
      <c r="N406" s="21"/>
      <c r="O406" s="21"/>
      <c r="P406" s="21"/>
      <c r="Q406" s="41"/>
      <c r="R406" s="41">
        <f>$C406</f>
        <v>7</v>
      </c>
      <c r="S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54">
        <f>$C406</f>
        <v>7</v>
      </c>
      <c r="AG406" s="54">
        <f>$C406</f>
        <v>7</v>
      </c>
      <c r="AH406" s="41"/>
      <c r="AI406" s="41"/>
      <c r="AJ406" s="41"/>
      <c r="AK406" s="41"/>
      <c r="AL406" s="41"/>
      <c r="AM406" s="41"/>
      <c r="AN406" s="24">
        <f t="shared" si="114"/>
        <v>21</v>
      </c>
      <c r="AO406" s="41"/>
      <c r="AP406" s="7">
        <f t="shared" si="106"/>
        <v>3</v>
      </c>
    </row>
    <row r="407" spans="1:42" x14ac:dyDescent="0.3">
      <c r="A407" s="52">
        <v>42948</v>
      </c>
      <c r="B407" s="46" t="s">
        <v>335</v>
      </c>
      <c r="C407" s="41">
        <v>10</v>
      </c>
      <c r="D407" s="41"/>
      <c r="E407" s="21"/>
      <c r="F407" s="21"/>
      <c r="G407" s="50">
        <f t="shared" si="112"/>
        <v>10</v>
      </c>
      <c r="H407" s="50"/>
      <c r="I407" s="50">
        <f t="shared" ref="I407:I412" si="115">$C407</f>
        <v>10</v>
      </c>
      <c r="J407" s="21"/>
      <c r="K407" s="21"/>
      <c r="L407" s="21"/>
      <c r="M407" s="21"/>
      <c r="N407" s="21"/>
      <c r="O407" s="21"/>
      <c r="P407" s="21"/>
      <c r="Q407" s="41"/>
      <c r="R407" s="41"/>
      <c r="S407" s="54">
        <f t="shared" ref="S407:T409" si="116">$C407</f>
        <v>10</v>
      </c>
      <c r="T407" s="54">
        <f t="shared" si="116"/>
        <v>10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54"/>
      <c r="AG407" s="54"/>
      <c r="AH407" s="41"/>
      <c r="AI407" s="41"/>
      <c r="AJ407" s="41"/>
      <c r="AK407" s="41"/>
      <c r="AL407" s="41"/>
      <c r="AM407" s="41"/>
      <c r="AN407" s="24">
        <f t="shared" si="114"/>
        <v>20</v>
      </c>
      <c r="AO407" s="41"/>
      <c r="AP407" s="7">
        <f t="shared" si="106"/>
        <v>2</v>
      </c>
    </row>
    <row r="408" spans="1:42" x14ac:dyDescent="0.3">
      <c r="A408" s="52">
        <v>42979</v>
      </c>
      <c r="B408" s="46" t="s">
        <v>336</v>
      </c>
      <c r="C408" s="41">
        <v>8</v>
      </c>
      <c r="D408" s="41"/>
      <c r="E408" s="21"/>
      <c r="F408" s="21"/>
      <c r="G408" s="21">
        <f t="shared" si="112"/>
        <v>8</v>
      </c>
      <c r="H408" s="21"/>
      <c r="I408" s="50">
        <f t="shared" si="115"/>
        <v>8</v>
      </c>
      <c r="J408" s="21"/>
      <c r="K408" s="21"/>
      <c r="L408" s="21"/>
      <c r="M408" s="21"/>
      <c r="N408" s="21"/>
      <c r="O408" s="21"/>
      <c r="P408" s="21"/>
      <c r="Q408" s="41"/>
      <c r="R408" s="41"/>
      <c r="S408" s="41">
        <f t="shared" si="116"/>
        <v>8</v>
      </c>
      <c r="T408" s="54">
        <f t="shared" si="116"/>
        <v>8</v>
      </c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24">
        <f t="shared" si="114"/>
        <v>16</v>
      </c>
      <c r="AO408" s="41"/>
      <c r="AP408" s="7">
        <f t="shared" si="106"/>
        <v>2</v>
      </c>
    </row>
    <row r="409" spans="1:42" x14ac:dyDescent="0.3">
      <c r="A409" s="52">
        <v>42979</v>
      </c>
      <c r="B409" s="46" t="s">
        <v>337</v>
      </c>
      <c r="C409" s="41">
        <v>13</v>
      </c>
      <c r="D409" s="41"/>
      <c r="E409" s="21"/>
      <c r="F409" s="21"/>
      <c r="G409" s="21">
        <f t="shared" si="112"/>
        <v>13</v>
      </c>
      <c r="H409" s="21"/>
      <c r="I409" s="50">
        <f t="shared" si="115"/>
        <v>13</v>
      </c>
      <c r="J409" s="21"/>
      <c r="K409" s="21"/>
      <c r="L409" s="21"/>
      <c r="M409" s="21"/>
      <c r="N409" s="21"/>
      <c r="O409" s="21"/>
      <c r="P409" s="21"/>
      <c r="Q409" s="41"/>
      <c r="R409" s="41"/>
      <c r="S409" s="41">
        <f t="shared" si="116"/>
        <v>13</v>
      </c>
      <c r="T409" s="54">
        <f t="shared" si="116"/>
        <v>13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24">
        <f t="shared" si="114"/>
        <v>26</v>
      </c>
      <c r="AO409" s="41"/>
      <c r="AP409" s="7">
        <f t="shared" si="106"/>
        <v>2</v>
      </c>
    </row>
    <row r="410" spans="1:42" x14ac:dyDescent="0.3">
      <c r="A410" s="52">
        <v>42979</v>
      </c>
      <c r="B410" s="46" t="s">
        <v>338</v>
      </c>
      <c r="C410" s="41">
        <v>5</v>
      </c>
      <c r="D410" s="41"/>
      <c r="E410" s="21"/>
      <c r="F410" s="21"/>
      <c r="G410" s="21"/>
      <c r="H410" s="21"/>
      <c r="I410" s="21">
        <f t="shared" si="115"/>
        <v>5</v>
      </c>
      <c r="J410" s="21"/>
      <c r="K410" s="21"/>
      <c r="L410" s="21"/>
      <c r="M410" s="21"/>
      <c r="N410" s="21"/>
      <c r="O410" s="21"/>
      <c r="P410" s="21"/>
      <c r="Q410" s="41"/>
      <c r="R410" s="41"/>
      <c r="S410" s="41"/>
      <c r="T410" s="7">
        <f t="shared" ref="T410:T415" si="117">$C410</f>
        <v>5</v>
      </c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24">
        <f t="shared" si="114"/>
        <v>5</v>
      </c>
      <c r="AO410" s="41"/>
      <c r="AP410" s="7">
        <f t="shared" si="106"/>
        <v>1</v>
      </c>
    </row>
    <row r="411" spans="1:42" x14ac:dyDescent="0.3">
      <c r="A411" s="52">
        <v>42979</v>
      </c>
      <c r="B411" s="46" t="s">
        <v>339</v>
      </c>
      <c r="C411" s="41">
        <v>10</v>
      </c>
      <c r="D411" s="41"/>
      <c r="E411" s="21"/>
      <c r="F411" s="21"/>
      <c r="G411" s="21">
        <f t="shared" si="112"/>
        <v>10</v>
      </c>
      <c r="H411" s="21"/>
      <c r="I411" s="21">
        <f t="shared" si="115"/>
        <v>10</v>
      </c>
      <c r="J411" s="21"/>
      <c r="K411" s="21"/>
      <c r="L411" s="21"/>
      <c r="M411" s="21"/>
      <c r="N411" s="21"/>
      <c r="O411" s="21"/>
      <c r="P411" s="21"/>
      <c r="Q411" s="41"/>
      <c r="R411" s="41"/>
      <c r="S411" s="41">
        <f>$C411</f>
        <v>10</v>
      </c>
      <c r="T411" s="7">
        <f t="shared" si="117"/>
        <v>10</v>
      </c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24">
        <f t="shared" si="114"/>
        <v>20</v>
      </c>
      <c r="AO411" s="41"/>
      <c r="AP411" s="7">
        <f t="shared" si="106"/>
        <v>2</v>
      </c>
    </row>
    <row r="412" spans="1:42" x14ac:dyDescent="0.3">
      <c r="A412" s="52">
        <v>42979</v>
      </c>
      <c r="B412" s="7" t="s">
        <v>340</v>
      </c>
      <c r="C412" s="7">
        <v>6</v>
      </c>
      <c r="D412" s="7"/>
      <c r="E412" s="21"/>
      <c r="F412" s="21"/>
      <c r="G412" s="21">
        <f>$C412</f>
        <v>6</v>
      </c>
      <c r="H412" s="21"/>
      <c r="I412" s="21">
        <f t="shared" si="115"/>
        <v>6</v>
      </c>
      <c r="J412" s="21"/>
      <c r="K412" s="21"/>
      <c r="L412" s="21"/>
      <c r="M412" s="21"/>
      <c r="N412" s="21"/>
      <c r="O412" s="21"/>
      <c r="P412" s="21"/>
      <c r="S412" s="7">
        <f>$C412</f>
        <v>6</v>
      </c>
      <c r="T412" s="7">
        <f t="shared" si="117"/>
        <v>6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24">
        <f t="shared" si="114"/>
        <v>12</v>
      </c>
      <c r="AO412" s="41"/>
      <c r="AP412" s="7">
        <f t="shared" si="106"/>
        <v>2</v>
      </c>
    </row>
    <row r="413" spans="1:42" x14ac:dyDescent="0.3">
      <c r="A413" s="52">
        <v>43009</v>
      </c>
      <c r="B413" s="46" t="s">
        <v>341</v>
      </c>
      <c r="C413" s="41">
        <v>7</v>
      </c>
      <c r="D413" s="41"/>
      <c r="E413" s="21">
        <f>$C413</f>
        <v>7</v>
      </c>
      <c r="F413" s="21"/>
      <c r="G413" s="21">
        <f>$C413</f>
        <v>7</v>
      </c>
      <c r="H413" s="21"/>
      <c r="I413" s="21">
        <f>$C413</f>
        <v>7</v>
      </c>
      <c r="J413" s="21"/>
      <c r="K413" s="21"/>
      <c r="L413" s="21"/>
      <c r="M413" s="21"/>
      <c r="N413" s="21"/>
      <c r="O413" s="21"/>
      <c r="P413" s="21"/>
      <c r="Q413" s="41"/>
      <c r="R413" s="41">
        <f>$C413</f>
        <v>7</v>
      </c>
      <c r="S413" s="41">
        <f>$C413</f>
        <v>7</v>
      </c>
      <c r="T413" s="7">
        <f t="shared" si="117"/>
        <v>7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24">
        <f>SUM(E413:O413)</f>
        <v>21</v>
      </c>
      <c r="AO413" s="41"/>
      <c r="AP413" s="7">
        <f t="shared" si="106"/>
        <v>3</v>
      </c>
    </row>
    <row r="414" spans="1:42" x14ac:dyDescent="0.3">
      <c r="A414" s="52">
        <v>43040</v>
      </c>
      <c r="B414" s="7" t="s">
        <v>170</v>
      </c>
      <c r="C414" s="7">
        <v>11</v>
      </c>
      <c r="D414" s="7"/>
      <c r="E414" s="21"/>
      <c r="F414" s="21"/>
      <c r="G414" s="21">
        <f>$C414</f>
        <v>11</v>
      </c>
      <c r="H414" s="21"/>
      <c r="I414" s="21">
        <f>$C414</f>
        <v>11</v>
      </c>
      <c r="J414" s="21"/>
      <c r="K414" s="21"/>
      <c r="L414" s="21"/>
      <c r="M414" s="21"/>
      <c r="N414" s="21"/>
      <c r="O414" s="21"/>
      <c r="P414" s="21"/>
      <c r="S414" s="7">
        <f>$C414</f>
        <v>11</v>
      </c>
      <c r="T414" s="7">
        <f t="shared" si="117"/>
        <v>11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24">
        <f>SUM(E414:O414)</f>
        <v>22</v>
      </c>
      <c r="AO414" s="41"/>
      <c r="AP414" s="7">
        <f t="shared" si="106"/>
        <v>2</v>
      </c>
    </row>
    <row r="415" spans="1:42" x14ac:dyDescent="0.3">
      <c r="A415" s="52">
        <v>43040</v>
      </c>
      <c r="B415" s="7" t="s">
        <v>77</v>
      </c>
      <c r="C415" s="7">
        <v>7</v>
      </c>
      <c r="D415" s="7"/>
      <c r="E415" s="21"/>
      <c r="F415" s="21"/>
      <c r="G415" s="21">
        <f>$C415</f>
        <v>7</v>
      </c>
      <c r="H415" s="21"/>
      <c r="I415" s="21">
        <f>$C415</f>
        <v>7</v>
      </c>
      <c r="J415" s="21"/>
      <c r="K415" s="21"/>
      <c r="L415" s="21"/>
      <c r="M415" s="21"/>
      <c r="N415" s="21"/>
      <c r="O415" s="21"/>
      <c r="P415" s="21"/>
      <c r="S415" s="7">
        <f>$C415</f>
        <v>7</v>
      </c>
      <c r="T415" s="7">
        <f t="shared" si="117"/>
        <v>7</v>
      </c>
      <c r="AM415" s="7"/>
      <c r="AN415" s="24">
        <f>SUM(E415:O415)</f>
        <v>14</v>
      </c>
      <c r="AO415" s="41"/>
      <c r="AP415" s="7">
        <f t="shared" si="106"/>
        <v>2</v>
      </c>
    </row>
    <row r="416" spans="1:42" ht="14.25" customHeight="1" thickBot="1" x14ac:dyDescent="0.35">
      <c r="A416" s="52"/>
      <c r="B416" s="46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4"/>
      <c r="AN416" s="43"/>
      <c r="AO416" s="41"/>
    </row>
    <row r="417" spans="1:42" ht="14.4" thickBot="1" x14ac:dyDescent="0.35">
      <c r="A417" s="9" t="s">
        <v>316</v>
      </c>
      <c r="B417" s="34"/>
      <c r="C417" s="56">
        <f>SUM(C383:C415)</f>
        <v>277.2</v>
      </c>
      <c r="D417" s="56">
        <f>SUM(D383:D398)</f>
        <v>0</v>
      </c>
      <c r="E417" s="38">
        <f t="shared" ref="E417:AD417" si="118">SUM(E383:E415)</f>
        <v>62.5</v>
      </c>
      <c r="F417" s="38"/>
      <c r="G417" s="38">
        <f t="shared" si="118"/>
        <v>249.7</v>
      </c>
      <c r="H417" s="38"/>
      <c r="I417" s="38">
        <f t="shared" si="118"/>
        <v>232.2</v>
      </c>
      <c r="J417" s="38"/>
      <c r="K417" s="38"/>
      <c r="L417" s="38">
        <f t="shared" si="118"/>
        <v>17.5</v>
      </c>
      <c r="M417" s="38">
        <f t="shared" si="118"/>
        <v>17.5</v>
      </c>
      <c r="N417" s="38"/>
      <c r="O417" s="38">
        <f t="shared" si="118"/>
        <v>7</v>
      </c>
      <c r="P417" s="38">
        <f t="shared" si="118"/>
        <v>2</v>
      </c>
      <c r="Q417" s="38">
        <f t="shared" si="118"/>
        <v>0</v>
      </c>
      <c r="R417" s="56">
        <f t="shared" si="118"/>
        <v>65.5</v>
      </c>
      <c r="S417" s="56">
        <f t="shared" si="118"/>
        <v>226.3</v>
      </c>
      <c r="T417" s="56">
        <f t="shared" si="118"/>
        <v>226.60000000000002</v>
      </c>
      <c r="U417" s="63">
        <f t="shared" si="118"/>
        <v>3.7</v>
      </c>
      <c r="V417" s="63">
        <f t="shared" si="118"/>
        <v>9.3000000000000007</v>
      </c>
      <c r="W417" s="63">
        <f t="shared" si="118"/>
        <v>6.7</v>
      </c>
      <c r="X417" s="63">
        <f t="shared" si="118"/>
        <v>1.4</v>
      </c>
      <c r="Y417" s="63">
        <f t="shared" si="118"/>
        <v>6.7</v>
      </c>
      <c r="Z417" s="63">
        <f t="shared" si="118"/>
        <v>3</v>
      </c>
      <c r="AA417" s="56">
        <f t="shared" si="118"/>
        <v>0</v>
      </c>
      <c r="AB417" s="56">
        <f t="shared" si="118"/>
        <v>0</v>
      </c>
      <c r="AC417" s="56">
        <f t="shared" si="118"/>
        <v>0</v>
      </c>
      <c r="AD417" s="56">
        <f t="shared" si="118"/>
        <v>6</v>
      </c>
      <c r="AE417" s="56"/>
      <c r="AF417" s="56">
        <f t="shared" ref="AF417:AL417" si="119">SUM(AF383:AF415)</f>
        <v>16.5</v>
      </c>
      <c r="AG417" s="56">
        <f t="shared" si="119"/>
        <v>15</v>
      </c>
      <c r="AH417" s="56">
        <f t="shared" si="119"/>
        <v>0</v>
      </c>
      <c r="AI417" s="56">
        <f t="shared" si="119"/>
        <v>1.5</v>
      </c>
      <c r="AJ417" s="56">
        <f t="shared" si="119"/>
        <v>1.5</v>
      </c>
      <c r="AK417" s="56">
        <f t="shared" si="119"/>
        <v>0</v>
      </c>
      <c r="AL417" s="56">
        <f t="shared" si="119"/>
        <v>0</v>
      </c>
      <c r="AM417" s="54"/>
      <c r="AN417" s="70">
        <f>SUM(E417:P417)</f>
        <v>588.4</v>
      </c>
      <c r="AP417" s="7">
        <f>AN417/C417</f>
        <v>2.1226551226551225</v>
      </c>
    </row>
    <row r="418" spans="1:42" ht="5.25" customHeight="1" x14ac:dyDescent="0.3">
      <c r="A418" s="47"/>
      <c r="B418" s="48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24"/>
    </row>
    <row r="419" spans="1:42" x14ac:dyDescent="0.3">
      <c r="A419" s="52">
        <v>43191</v>
      </c>
      <c r="B419" s="53" t="s">
        <v>261</v>
      </c>
      <c r="C419" s="54">
        <v>3</v>
      </c>
      <c r="D419" s="54"/>
      <c r="E419" s="50"/>
      <c r="F419" s="50"/>
      <c r="G419" s="21">
        <f t="shared" ref="G419:G433" si="120">$C419</f>
        <v>3</v>
      </c>
      <c r="H419" s="21"/>
      <c r="I419" s="21">
        <f t="shared" ref="I419:I429" si="121">$C419</f>
        <v>3</v>
      </c>
      <c r="J419" s="50"/>
      <c r="K419" s="50"/>
      <c r="L419" s="50"/>
      <c r="M419" s="50"/>
      <c r="N419" s="50"/>
      <c r="O419" s="50"/>
      <c r="P419" s="50"/>
      <c r="Q419" s="54"/>
      <c r="R419" s="54"/>
      <c r="S419" s="7">
        <f>$C419</f>
        <v>3</v>
      </c>
      <c r="T419" s="7">
        <f>$C419</f>
        <v>3</v>
      </c>
      <c r="U419" s="55"/>
      <c r="V419" s="55"/>
      <c r="W419" s="55"/>
      <c r="X419" s="55"/>
      <c r="Y419" s="54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4"/>
      <c r="AN419" s="24">
        <f>SUM(E419:O419)</f>
        <v>6</v>
      </c>
      <c r="AO419" s="41"/>
      <c r="AP419" s="7">
        <f t="shared" ref="AP419:AP438" si="122">AN419/C419</f>
        <v>2</v>
      </c>
    </row>
    <row r="420" spans="1:42" x14ac:dyDescent="0.3">
      <c r="A420" s="52">
        <v>43221</v>
      </c>
      <c r="B420" s="46" t="s">
        <v>343</v>
      </c>
      <c r="C420" s="54">
        <v>8.5</v>
      </c>
      <c r="D420" s="54"/>
      <c r="E420" s="21">
        <f>$C420</f>
        <v>8.5</v>
      </c>
      <c r="F420" s="50"/>
      <c r="G420" s="21">
        <f t="shared" si="120"/>
        <v>8.5</v>
      </c>
      <c r="H420" s="50"/>
      <c r="I420" s="21">
        <f t="shared" si="121"/>
        <v>8.5</v>
      </c>
      <c r="J420" s="50"/>
      <c r="K420" s="50"/>
      <c r="L420" s="50"/>
      <c r="M420" s="50"/>
      <c r="N420" s="50"/>
      <c r="O420" s="50"/>
      <c r="P420" s="50"/>
      <c r="Q420" s="54"/>
      <c r="R420" s="7">
        <f>$C420</f>
        <v>8.5</v>
      </c>
      <c r="S420" s="7">
        <f>$C420</f>
        <v>8.5</v>
      </c>
      <c r="T420" s="54"/>
      <c r="U420" s="55"/>
      <c r="V420" s="7">
        <f>$C420</f>
        <v>8.5</v>
      </c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4"/>
      <c r="AN420" s="24">
        <f t="shared" ref="AN420:AN438" si="123">SUM(E420:O420)</f>
        <v>25.5</v>
      </c>
      <c r="AO420" s="41"/>
      <c r="AP420" s="7">
        <f t="shared" si="122"/>
        <v>3</v>
      </c>
    </row>
    <row r="421" spans="1:42" x14ac:dyDescent="0.3">
      <c r="A421" s="52">
        <v>43221</v>
      </c>
      <c r="B421" s="46" t="s">
        <v>344</v>
      </c>
      <c r="C421" s="54">
        <v>9.5</v>
      </c>
      <c r="D421" s="54"/>
      <c r="E421" s="50"/>
      <c r="F421" s="50"/>
      <c r="G421" s="21">
        <f t="shared" si="120"/>
        <v>9.5</v>
      </c>
      <c r="H421" s="50"/>
      <c r="I421" s="21">
        <f t="shared" si="121"/>
        <v>9.5</v>
      </c>
      <c r="J421" s="50"/>
      <c r="K421" s="50"/>
      <c r="L421" s="50"/>
      <c r="M421" s="50"/>
      <c r="N421" s="50"/>
      <c r="O421" s="50"/>
      <c r="P421" s="50"/>
      <c r="Q421" s="54"/>
      <c r="R421" s="54"/>
      <c r="S421" s="7">
        <f t="shared" ref="S421:T424" si="124">$C421</f>
        <v>9.5</v>
      </c>
      <c r="T421" s="7">
        <f t="shared" si="124"/>
        <v>9.5</v>
      </c>
      <c r="U421" s="55"/>
      <c r="V421" s="54"/>
      <c r="W421" s="55"/>
      <c r="X421" s="55"/>
      <c r="Y421" s="54"/>
      <c r="Z421" s="54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4"/>
      <c r="AN421" s="24">
        <f t="shared" si="123"/>
        <v>19</v>
      </c>
      <c r="AO421" s="41"/>
      <c r="AP421" s="7">
        <f t="shared" si="122"/>
        <v>2</v>
      </c>
    </row>
    <row r="422" spans="1:42" x14ac:dyDescent="0.3">
      <c r="A422" s="52">
        <v>43221</v>
      </c>
      <c r="B422" s="46" t="s">
        <v>345</v>
      </c>
      <c r="C422" s="54">
        <v>7.3</v>
      </c>
      <c r="D422" s="54"/>
      <c r="E422" s="50"/>
      <c r="F422" s="50"/>
      <c r="G422" s="21">
        <f t="shared" si="120"/>
        <v>7.3</v>
      </c>
      <c r="H422" s="50"/>
      <c r="I422" s="21">
        <f t="shared" si="121"/>
        <v>7.3</v>
      </c>
      <c r="J422" s="50"/>
      <c r="K422" s="50"/>
      <c r="L422" s="50"/>
      <c r="M422" s="50"/>
      <c r="N422" s="50"/>
      <c r="O422" s="50"/>
      <c r="P422" s="50"/>
      <c r="Q422" s="54"/>
      <c r="R422" s="54"/>
      <c r="S422" s="7">
        <f t="shared" si="124"/>
        <v>7.3</v>
      </c>
      <c r="T422" s="7">
        <f t="shared" si="124"/>
        <v>7.3</v>
      </c>
      <c r="U422" s="55"/>
      <c r="V422" s="55"/>
      <c r="W422" s="55"/>
      <c r="X422" s="55"/>
      <c r="Y422" s="54"/>
      <c r="Z422" s="54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4"/>
      <c r="AN422" s="24">
        <f t="shared" si="123"/>
        <v>14.6</v>
      </c>
      <c r="AO422" s="41"/>
      <c r="AP422" s="7">
        <f t="shared" si="122"/>
        <v>2</v>
      </c>
    </row>
    <row r="423" spans="1:42" x14ac:dyDescent="0.3">
      <c r="A423" s="52">
        <v>43221</v>
      </c>
      <c r="B423" s="41" t="s">
        <v>346</v>
      </c>
      <c r="C423" s="54">
        <v>2.5</v>
      </c>
      <c r="D423" s="54"/>
      <c r="E423" s="50"/>
      <c r="F423" s="50"/>
      <c r="G423" s="50">
        <f t="shared" si="120"/>
        <v>2.5</v>
      </c>
      <c r="H423" s="50"/>
      <c r="I423" s="50">
        <f t="shared" si="121"/>
        <v>2.5</v>
      </c>
      <c r="J423" s="50"/>
      <c r="K423" s="50"/>
      <c r="L423" s="50"/>
      <c r="M423" s="50"/>
      <c r="N423" s="50"/>
      <c r="O423" s="50"/>
      <c r="P423" s="50"/>
      <c r="Q423" s="54"/>
      <c r="R423" s="55"/>
      <c r="S423" s="54">
        <f t="shared" si="124"/>
        <v>2.5</v>
      </c>
      <c r="T423" s="54">
        <f t="shared" si="124"/>
        <v>2.5</v>
      </c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4"/>
      <c r="AM423" s="54"/>
      <c r="AN423" s="24">
        <f t="shared" si="123"/>
        <v>5</v>
      </c>
      <c r="AO423" s="41"/>
      <c r="AP423" s="7">
        <f t="shared" si="122"/>
        <v>2</v>
      </c>
    </row>
    <row r="424" spans="1:42" x14ac:dyDescent="0.3">
      <c r="A424" s="52">
        <v>43221</v>
      </c>
      <c r="B424" s="41" t="s">
        <v>346</v>
      </c>
      <c r="C424" s="54">
        <v>5.7</v>
      </c>
      <c r="D424" s="54"/>
      <c r="E424" s="50"/>
      <c r="F424" s="50"/>
      <c r="G424" s="50">
        <f t="shared" si="120"/>
        <v>5.7</v>
      </c>
      <c r="H424" s="50"/>
      <c r="I424" s="50">
        <f t="shared" si="121"/>
        <v>5.7</v>
      </c>
      <c r="J424" s="50"/>
      <c r="K424" s="50"/>
      <c r="L424" s="50"/>
      <c r="M424" s="50"/>
      <c r="N424" s="50"/>
      <c r="O424" s="50"/>
      <c r="P424" s="50"/>
      <c r="Q424" s="54"/>
      <c r="R424" s="54"/>
      <c r="S424" s="54">
        <f t="shared" si="124"/>
        <v>5.7</v>
      </c>
      <c r="T424" s="54">
        <f t="shared" si="124"/>
        <v>5.7</v>
      </c>
      <c r="U424" s="54"/>
      <c r="V424" s="54"/>
      <c r="W424" s="55"/>
      <c r="X424" s="55"/>
      <c r="Y424" s="55"/>
      <c r="Z424" s="55"/>
      <c r="AA424" s="55"/>
      <c r="AB424" s="55"/>
      <c r="AC424" s="55"/>
      <c r="AD424" s="54"/>
      <c r="AE424" s="54"/>
      <c r="AF424" s="54"/>
      <c r="AG424" s="54"/>
      <c r="AH424" s="55"/>
      <c r="AI424" s="55"/>
      <c r="AJ424" s="55"/>
      <c r="AK424" s="55"/>
      <c r="AL424" s="55"/>
      <c r="AM424" s="54"/>
      <c r="AN424" s="24">
        <f t="shared" si="123"/>
        <v>11.4</v>
      </c>
      <c r="AO424" s="41"/>
      <c r="AP424" s="7">
        <f t="shared" si="122"/>
        <v>2</v>
      </c>
    </row>
    <row r="425" spans="1:42" x14ac:dyDescent="0.3">
      <c r="A425" s="52">
        <v>43221</v>
      </c>
      <c r="B425" s="41" t="s">
        <v>353</v>
      </c>
      <c r="C425" s="54">
        <v>2.2999999999999998</v>
      </c>
      <c r="D425" s="54"/>
      <c r="E425" s="50">
        <f>$C425</f>
        <v>2.2999999999999998</v>
      </c>
      <c r="F425" s="50"/>
      <c r="G425" s="50">
        <f t="shared" si="120"/>
        <v>2.2999999999999998</v>
      </c>
      <c r="H425" s="50"/>
      <c r="I425" s="50">
        <f t="shared" si="121"/>
        <v>2.2999999999999998</v>
      </c>
      <c r="J425" s="50"/>
      <c r="K425" s="50">
        <f>$C425</f>
        <v>2.2999999999999998</v>
      </c>
      <c r="L425" s="50"/>
      <c r="M425" s="50"/>
      <c r="N425" s="50"/>
      <c r="O425" s="50">
        <f>$C425</f>
        <v>2.2999999999999998</v>
      </c>
      <c r="P425" s="50">
        <f>$C425</f>
        <v>2.2999999999999998</v>
      </c>
      <c r="Q425" s="54"/>
      <c r="R425" s="54">
        <v>1</v>
      </c>
      <c r="S425" s="54" t="s">
        <v>351</v>
      </c>
      <c r="T425" s="54">
        <f>$C425</f>
        <v>2.2999999999999998</v>
      </c>
      <c r="U425" s="54"/>
      <c r="V425" s="54">
        <v>1</v>
      </c>
      <c r="W425" s="101" t="s">
        <v>355</v>
      </c>
      <c r="X425" s="101"/>
      <c r="Y425" s="55">
        <v>2.2999999999999998</v>
      </c>
      <c r="Z425" s="55">
        <v>1.2</v>
      </c>
      <c r="AA425" s="101" t="s">
        <v>356</v>
      </c>
      <c r="AB425" s="101"/>
      <c r="AC425" s="55">
        <v>2.2999999999999998</v>
      </c>
      <c r="AD425" s="54">
        <v>1</v>
      </c>
      <c r="AE425" s="54">
        <v>1</v>
      </c>
      <c r="AF425" s="54">
        <v>1</v>
      </c>
      <c r="AG425" s="54"/>
      <c r="AH425" s="55"/>
      <c r="AI425" s="55">
        <v>1</v>
      </c>
      <c r="AJ425" s="55">
        <v>1</v>
      </c>
      <c r="AK425" s="55"/>
      <c r="AL425" s="55"/>
      <c r="AM425" s="54"/>
      <c r="AN425" s="24">
        <f t="shared" si="123"/>
        <v>11.5</v>
      </c>
      <c r="AO425" s="41"/>
      <c r="AP425" s="7">
        <f t="shared" si="122"/>
        <v>5</v>
      </c>
    </row>
    <row r="426" spans="1:42" x14ac:dyDescent="0.3">
      <c r="A426" s="52">
        <v>43221</v>
      </c>
      <c r="B426" s="41" t="s">
        <v>354</v>
      </c>
      <c r="C426" s="54">
        <v>3.8</v>
      </c>
      <c r="D426" s="54"/>
      <c r="E426" s="50">
        <f>$C426</f>
        <v>3.8</v>
      </c>
      <c r="F426" s="50"/>
      <c r="G426" s="50">
        <f t="shared" si="120"/>
        <v>3.8</v>
      </c>
      <c r="H426" s="50"/>
      <c r="I426" s="50">
        <f t="shared" si="121"/>
        <v>3.8</v>
      </c>
      <c r="J426" s="50"/>
      <c r="K426" s="50">
        <f>$C426</f>
        <v>3.8</v>
      </c>
      <c r="L426" s="50"/>
      <c r="M426" s="50"/>
      <c r="N426" s="50"/>
      <c r="O426" s="50">
        <f>$C426</f>
        <v>3.8</v>
      </c>
      <c r="P426" s="50"/>
      <c r="Q426" s="54"/>
      <c r="R426" s="54">
        <f>$C426</f>
        <v>3.8</v>
      </c>
      <c r="S426" s="54">
        <v>2</v>
      </c>
      <c r="T426" s="54">
        <f>$C426</f>
        <v>3.8</v>
      </c>
      <c r="U426" s="54"/>
      <c r="V426" s="54">
        <v>2</v>
      </c>
      <c r="W426" s="101" t="s">
        <v>359</v>
      </c>
      <c r="X426" s="101"/>
      <c r="Y426" s="54">
        <f>$C426</f>
        <v>3.8</v>
      </c>
      <c r="Z426" s="55"/>
      <c r="AA426" s="101" t="s">
        <v>356</v>
      </c>
      <c r="AB426" s="101"/>
      <c r="AC426" s="54">
        <f>$C426</f>
        <v>3.8</v>
      </c>
      <c r="AD426" s="100" t="s">
        <v>357</v>
      </c>
      <c r="AE426" s="100"/>
      <c r="AF426" s="54">
        <v>2</v>
      </c>
      <c r="AG426" s="54" t="s">
        <v>358</v>
      </c>
      <c r="AH426" s="55"/>
      <c r="AI426" s="54">
        <f>$C426</f>
        <v>3.8</v>
      </c>
      <c r="AJ426" s="55"/>
      <c r="AK426" s="55"/>
      <c r="AL426" s="55"/>
      <c r="AM426" s="54"/>
      <c r="AN426" s="24">
        <f t="shared" si="123"/>
        <v>19</v>
      </c>
      <c r="AO426" s="41"/>
      <c r="AP426" s="7">
        <f t="shared" si="122"/>
        <v>5</v>
      </c>
    </row>
    <row r="427" spans="1:42" x14ac:dyDescent="0.3">
      <c r="A427" s="52">
        <v>43252</v>
      </c>
      <c r="B427" s="46" t="s">
        <v>347</v>
      </c>
      <c r="C427" s="54">
        <v>7.7</v>
      </c>
      <c r="D427" s="54"/>
      <c r="E427" s="50"/>
      <c r="F427" s="50"/>
      <c r="G427" s="50">
        <f t="shared" si="120"/>
        <v>7.7</v>
      </c>
      <c r="H427" s="50"/>
      <c r="I427" s="50">
        <f t="shared" si="121"/>
        <v>7.7</v>
      </c>
      <c r="J427" s="50"/>
      <c r="K427" s="50"/>
      <c r="L427" s="50"/>
      <c r="M427" s="50"/>
      <c r="N427" s="50"/>
      <c r="O427" s="50"/>
      <c r="P427" s="50"/>
      <c r="Q427" s="54"/>
      <c r="R427" s="54"/>
      <c r="S427" s="54">
        <f>$C427</f>
        <v>7.7</v>
      </c>
      <c r="T427" s="54">
        <f>$C427</f>
        <v>7.7</v>
      </c>
      <c r="U427" s="55"/>
      <c r="V427" s="54"/>
      <c r="W427" s="55"/>
      <c r="X427" s="55"/>
      <c r="Y427" s="54"/>
      <c r="Z427" s="55"/>
      <c r="AA427" s="54"/>
      <c r="AB427" s="54"/>
      <c r="AC427" s="54"/>
      <c r="AD427" s="54"/>
      <c r="AE427" s="54"/>
      <c r="AF427" s="55"/>
      <c r="AG427" s="55"/>
      <c r="AH427" s="54"/>
      <c r="AI427" s="55"/>
      <c r="AJ427" s="55"/>
      <c r="AK427" s="55"/>
      <c r="AL427" s="55"/>
      <c r="AM427" s="54"/>
      <c r="AN427" s="24">
        <f t="shared" si="123"/>
        <v>15.4</v>
      </c>
      <c r="AO427" s="41"/>
      <c r="AP427" s="7">
        <f t="shared" si="122"/>
        <v>2</v>
      </c>
    </row>
    <row r="428" spans="1:42" x14ac:dyDescent="0.3">
      <c r="A428" s="52">
        <v>43252</v>
      </c>
      <c r="B428" s="46" t="s">
        <v>348</v>
      </c>
      <c r="C428" s="54">
        <v>16.600000000000001</v>
      </c>
      <c r="D428" s="54"/>
      <c r="E428" s="50"/>
      <c r="F428" s="50"/>
      <c r="G428" s="50">
        <f t="shared" si="120"/>
        <v>16.600000000000001</v>
      </c>
      <c r="H428" s="50"/>
      <c r="I428" s="50">
        <f t="shared" si="121"/>
        <v>16.600000000000001</v>
      </c>
      <c r="J428" s="50"/>
      <c r="K428" s="50"/>
      <c r="L428" s="50"/>
      <c r="M428" s="50"/>
      <c r="N428" s="50"/>
      <c r="O428" s="50"/>
      <c r="P428" s="50"/>
      <c r="Q428" s="54"/>
      <c r="R428" s="54"/>
      <c r="S428" s="54">
        <f>$C428</f>
        <v>16.600000000000001</v>
      </c>
      <c r="T428" s="54">
        <f>$C428</f>
        <v>16.600000000000001</v>
      </c>
      <c r="U428" s="55"/>
      <c r="V428" s="55"/>
      <c r="W428" s="55"/>
      <c r="X428" s="55"/>
      <c r="Y428" s="55"/>
      <c r="Z428" s="55"/>
      <c r="AA428" s="54"/>
      <c r="AB428" s="54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4"/>
      <c r="AN428" s="24">
        <f t="shared" si="123"/>
        <v>33.200000000000003</v>
      </c>
      <c r="AO428" s="41"/>
      <c r="AP428" s="7">
        <f t="shared" si="122"/>
        <v>2</v>
      </c>
    </row>
    <row r="429" spans="1:42" x14ac:dyDescent="0.3">
      <c r="A429" s="52">
        <v>43252</v>
      </c>
      <c r="B429" s="53" t="s">
        <v>261</v>
      </c>
      <c r="C429" s="54">
        <v>3</v>
      </c>
      <c r="D429" s="54"/>
      <c r="E429" s="50"/>
      <c r="F429" s="50"/>
      <c r="G429" s="50">
        <f t="shared" si="120"/>
        <v>3</v>
      </c>
      <c r="H429" s="50"/>
      <c r="I429" s="50">
        <f t="shared" si="121"/>
        <v>3</v>
      </c>
      <c r="J429" s="50"/>
      <c r="K429" s="50"/>
      <c r="L429" s="50"/>
      <c r="M429" s="50"/>
      <c r="N429" s="50"/>
      <c r="O429" s="50"/>
      <c r="P429" s="50"/>
      <c r="Q429" s="54"/>
      <c r="R429" s="54"/>
      <c r="S429" s="54"/>
      <c r="T429" s="54">
        <f>$C429</f>
        <v>3</v>
      </c>
      <c r="U429" s="55"/>
      <c r="V429" s="55"/>
      <c r="W429" s="98" t="s">
        <v>350</v>
      </c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4"/>
      <c r="AN429" s="24">
        <f t="shared" si="123"/>
        <v>6</v>
      </c>
      <c r="AO429" s="41"/>
      <c r="AP429" s="7">
        <f t="shared" si="122"/>
        <v>2</v>
      </c>
    </row>
    <row r="430" spans="1:42" x14ac:dyDescent="0.3">
      <c r="A430" s="52">
        <v>43252</v>
      </c>
      <c r="B430" s="53" t="s">
        <v>261</v>
      </c>
      <c r="C430" s="54">
        <v>3</v>
      </c>
      <c r="D430" s="54"/>
      <c r="E430" s="50"/>
      <c r="F430" s="50"/>
      <c r="G430" s="50">
        <f t="shared" si="120"/>
        <v>3</v>
      </c>
      <c r="H430" s="50"/>
      <c r="I430" s="50"/>
      <c r="J430" s="50"/>
      <c r="K430" s="50"/>
      <c r="L430" s="50"/>
      <c r="M430" s="50"/>
      <c r="N430" s="50"/>
      <c r="O430" s="50"/>
      <c r="P430" s="50"/>
      <c r="Q430" s="54"/>
      <c r="R430" s="54"/>
      <c r="S430" s="54">
        <f>$C430</f>
        <v>3</v>
      </c>
      <c r="T430" s="54"/>
      <c r="U430" s="55"/>
      <c r="V430" s="55"/>
      <c r="W430" s="55" t="s">
        <v>349</v>
      </c>
      <c r="X430" s="55"/>
      <c r="Y430" s="55"/>
      <c r="Z430" s="55"/>
      <c r="AA430" s="54"/>
      <c r="AB430" s="54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4"/>
      <c r="AN430" s="24">
        <f t="shared" si="123"/>
        <v>3</v>
      </c>
      <c r="AO430" s="41"/>
      <c r="AP430" s="7">
        <f t="shared" si="122"/>
        <v>1</v>
      </c>
    </row>
    <row r="431" spans="1:42" x14ac:dyDescent="0.3">
      <c r="A431" s="52">
        <v>43252</v>
      </c>
      <c r="B431" s="46" t="s">
        <v>345</v>
      </c>
      <c r="C431" s="54">
        <v>10</v>
      </c>
      <c r="D431" s="54"/>
      <c r="E431" s="50"/>
      <c r="F431" s="50"/>
      <c r="G431" s="50">
        <f t="shared" si="120"/>
        <v>10</v>
      </c>
      <c r="H431" s="50"/>
      <c r="I431" s="50">
        <f>$C431</f>
        <v>10</v>
      </c>
      <c r="J431" s="50"/>
      <c r="K431" s="50"/>
      <c r="L431" s="50"/>
      <c r="M431" s="50"/>
      <c r="N431" s="50"/>
      <c r="O431" s="50"/>
      <c r="P431" s="50"/>
      <c r="Q431" s="54"/>
      <c r="R431" s="54"/>
      <c r="S431" s="54"/>
      <c r="T431" s="54">
        <f>$C431</f>
        <v>10</v>
      </c>
      <c r="U431" s="55"/>
      <c r="V431" s="55"/>
      <c r="W431" s="98" t="s">
        <v>350</v>
      </c>
      <c r="X431" s="55"/>
      <c r="Y431" s="55"/>
      <c r="Z431" s="55"/>
      <c r="AA431" s="55"/>
      <c r="AB431" s="55"/>
      <c r="AC431" s="54"/>
      <c r="AD431" s="55"/>
      <c r="AE431" s="55"/>
      <c r="AF431" s="55"/>
      <c r="AG431" s="55"/>
      <c r="AH431" s="55"/>
      <c r="AI431" s="55"/>
      <c r="AJ431" s="55"/>
      <c r="AK431" s="55"/>
      <c r="AL431" s="55"/>
      <c r="AM431" s="54"/>
      <c r="AN431" s="24">
        <f t="shared" si="123"/>
        <v>20</v>
      </c>
      <c r="AO431" s="41"/>
      <c r="AP431" s="7">
        <f t="shared" si="122"/>
        <v>2</v>
      </c>
    </row>
    <row r="432" spans="1:42" x14ac:dyDescent="0.3">
      <c r="A432" s="52">
        <v>43252</v>
      </c>
      <c r="B432" s="46" t="s">
        <v>361</v>
      </c>
      <c r="C432" s="54">
        <v>5</v>
      </c>
      <c r="D432" s="54"/>
      <c r="E432" s="50"/>
      <c r="F432" s="50"/>
      <c r="G432" s="50">
        <f t="shared" si="120"/>
        <v>5</v>
      </c>
      <c r="H432" s="50"/>
      <c r="I432" s="50">
        <f>$C432</f>
        <v>5</v>
      </c>
      <c r="J432" s="50"/>
      <c r="K432" s="50"/>
      <c r="L432" s="50"/>
      <c r="M432" s="50"/>
      <c r="N432" s="50"/>
      <c r="O432" s="50"/>
      <c r="P432" s="50"/>
      <c r="Q432" s="54"/>
      <c r="R432" s="54"/>
      <c r="S432" s="54">
        <f>$C432</f>
        <v>5</v>
      </c>
      <c r="T432" s="54">
        <f>$C432</f>
        <v>5</v>
      </c>
      <c r="U432" s="55"/>
      <c r="V432" s="55"/>
      <c r="W432" s="98"/>
      <c r="X432" s="55"/>
      <c r="Y432" s="55"/>
      <c r="Z432" s="55"/>
      <c r="AA432" s="55"/>
      <c r="AB432" s="55"/>
      <c r="AC432" s="54"/>
      <c r="AD432" s="55"/>
      <c r="AE432" s="55"/>
      <c r="AF432" s="55"/>
      <c r="AG432" s="55"/>
      <c r="AH432" s="55"/>
      <c r="AI432" s="55"/>
      <c r="AJ432" s="55"/>
      <c r="AK432" s="55"/>
      <c r="AL432" s="55"/>
      <c r="AM432" s="54"/>
      <c r="AN432" s="24">
        <f t="shared" si="123"/>
        <v>10</v>
      </c>
      <c r="AO432" s="41"/>
      <c r="AP432" s="7">
        <f t="shared" si="122"/>
        <v>2</v>
      </c>
    </row>
    <row r="433" spans="1:42" x14ac:dyDescent="0.3">
      <c r="A433" s="52">
        <v>43282</v>
      </c>
      <c r="B433" s="46" t="s">
        <v>362</v>
      </c>
      <c r="C433" s="54">
        <v>8</v>
      </c>
      <c r="D433" s="54"/>
      <c r="E433" s="50"/>
      <c r="F433" s="50"/>
      <c r="G433" s="50">
        <f t="shared" si="120"/>
        <v>8</v>
      </c>
      <c r="H433" s="50"/>
      <c r="I433" s="50">
        <f>$C433</f>
        <v>8</v>
      </c>
      <c r="J433" s="50"/>
      <c r="K433" s="50"/>
      <c r="L433" s="50"/>
      <c r="M433" s="50"/>
      <c r="N433" s="50"/>
      <c r="O433" s="50"/>
      <c r="P433" s="50"/>
      <c r="Q433" s="54"/>
      <c r="R433" s="54"/>
      <c r="S433" s="54">
        <f>$C433</f>
        <v>8</v>
      </c>
      <c r="T433" s="54">
        <f>$C433</f>
        <v>8</v>
      </c>
      <c r="U433" s="55"/>
      <c r="V433" s="55"/>
      <c r="W433" s="98"/>
      <c r="X433" s="55"/>
      <c r="Y433" s="55"/>
      <c r="Z433" s="55"/>
      <c r="AA433" s="55"/>
      <c r="AB433" s="55"/>
      <c r="AC433" s="54"/>
      <c r="AD433" s="55"/>
      <c r="AE433" s="55"/>
      <c r="AF433" s="55"/>
      <c r="AG433" s="55"/>
      <c r="AH433" s="55"/>
      <c r="AI433" s="55"/>
      <c r="AJ433" s="55"/>
      <c r="AK433" s="55"/>
      <c r="AL433" s="55"/>
      <c r="AM433" s="54"/>
      <c r="AN433" s="24">
        <f t="shared" si="123"/>
        <v>16</v>
      </c>
      <c r="AO433" s="41"/>
      <c r="AP433" s="7">
        <f t="shared" si="122"/>
        <v>2</v>
      </c>
    </row>
    <row r="434" spans="1:42" x14ac:dyDescent="0.3">
      <c r="A434" s="52">
        <v>43282</v>
      </c>
      <c r="B434" s="46" t="s">
        <v>360</v>
      </c>
      <c r="C434" s="54">
        <v>4</v>
      </c>
      <c r="D434" s="54"/>
      <c r="E434" s="50">
        <f>$C434</f>
        <v>4</v>
      </c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4"/>
      <c r="R434" s="54"/>
      <c r="S434" s="54"/>
      <c r="T434" s="54"/>
      <c r="U434" s="55"/>
      <c r="V434" s="54"/>
      <c r="W434" s="55"/>
      <c r="X434" s="55"/>
      <c r="Y434" s="55"/>
      <c r="Z434" s="55"/>
      <c r="AA434" s="55"/>
      <c r="AB434" s="55"/>
      <c r="AC434" s="55"/>
      <c r="AD434" s="55"/>
      <c r="AE434" s="55"/>
      <c r="AF434" s="55">
        <v>2</v>
      </c>
      <c r="AG434" s="55"/>
      <c r="AH434" s="55"/>
      <c r="AI434" s="55">
        <v>2</v>
      </c>
      <c r="AJ434" s="55"/>
      <c r="AK434" s="55"/>
      <c r="AL434" s="55"/>
      <c r="AM434" s="54"/>
      <c r="AN434" s="24">
        <f t="shared" si="123"/>
        <v>4</v>
      </c>
      <c r="AO434" s="41"/>
      <c r="AP434" s="7">
        <f t="shared" si="122"/>
        <v>1</v>
      </c>
    </row>
    <row r="435" spans="1:42" x14ac:dyDescent="0.3">
      <c r="A435" s="52">
        <v>43313</v>
      </c>
      <c r="B435" s="46" t="s">
        <v>363</v>
      </c>
      <c r="C435" s="54">
        <v>29</v>
      </c>
      <c r="D435" s="54"/>
      <c r="E435" s="50"/>
      <c r="F435" s="50"/>
      <c r="G435" s="50">
        <f>$C435</f>
        <v>29</v>
      </c>
      <c r="H435" s="50"/>
      <c r="I435" s="50">
        <f>$C435</f>
        <v>29</v>
      </c>
      <c r="J435" s="50"/>
      <c r="K435" s="50"/>
      <c r="L435" s="50"/>
      <c r="M435" s="50"/>
      <c r="N435" s="50"/>
      <c r="O435" s="50"/>
      <c r="P435" s="50"/>
      <c r="Q435" s="54"/>
      <c r="R435" s="54"/>
      <c r="S435" s="54">
        <f>$C435</f>
        <v>29</v>
      </c>
      <c r="T435" s="54">
        <f>$C435</f>
        <v>29</v>
      </c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4"/>
      <c r="AN435" s="24">
        <f t="shared" si="123"/>
        <v>58</v>
      </c>
      <c r="AO435" s="41"/>
      <c r="AP435" s="7">
        <f t="shared" si="122"/>
        <v>2</v>
      </c>
    </row>
    <row r="436" spans="1:42" x14ac:dyDescent="0.3">
      <c r="A436" s="52">
        <v>43313</v>
      </c>
      <c r="B436" s="46" t="s">
        <v>364</v>
      </c>
      <c r="C436" s="54">
        <v>54</v>
      </c>
      <c r="D436" s="54"/>
      <c r="E436" s="50"/>
      <c r="F436" s="50"/>
      <c r="G436" s="50">
        <f>$C436</f>
        <v>54</v>
      </c>
      <c r="H436" s="50"/>
      <c r="I436" s="50"/>
      <c r="J436" s="50"/>
      <c r="K436" s="50"/>
      <c r="L436" s="50"/>
      <c r="M436" s="50"/>
      <c r="N436" s="50"/>
      <c r="O436" s="50"/>
      <c r="P436" s="50"/>
      <c r="Q436" s="54"/>
      <c r="R436" s="54">
        <v>2</v>
      </c>
      <c r="S436" s="54">
        <v>52</v>
      </c>
      <c r="T436" s="54"/>
      <c r="U436" s="55"/>
      <c r="V436" s="55"/>
      <c r="W436" s="55"/>
      <c r="X436" s="55"/>
      <c r="Y436" s="55"/>
      <c r="Z436" s="55"/>
      <c r="AA436" s="55"/>
      <c r="AB436" s="55"/>
      <c r="AC436" s="54"/>
      <c r="AD436" s="55"/>
      <c r="AE436" s="55"/>
      <c r="AF436" s="55"/>
      <c r="AG436" s="55"/>
      <c r="AH436" s="55"/>
      <c r="AI436" s="55"/>
      <c r="AJ436" s="55"/>
      <c r="AK436" s="55"/>
      <c r="AL436" s="55"/>
      <c r="AM436" s="54"/>
      <c r="AN436" s="24">
        <f t="shared" si="123"/>
        <v>54</v>
      </c>
      <c r="AO436" s="41"/>
      <c r="AP436" s="7">
        <f t="shared" si="122"/>
        <v>1</v>
      </c>
    </row>
    <row r="437" spans="1:42" x14ac:dyDescent="0.3">
      <c r="A437" s="52">
        <v>43313</v>
      </c>
      <c r="B437" s="46" t="s">
        <v>369</v>
      </c>
      <c r="C437" s="54">
        <v>3</v>
      </c>
      <c r="D437" s="54"/>
      <c r="E437" s="50"/>
      <c r="F437" s="50"/>
      <c r="G437" s="50">
        <f>$C437</f>
        <v>3</v>
      </c>
      <c r="H437" s="50"/>
      <c r="I437" s="50"/>
      <c r="J437" s="50"/>
      <c r="K437" s="50"/>
      <c r="L437" s="50"/>
      <c r="M437" s="50"/>
      <c r="N437" s="50"/>
      <c r="O437" s="50">
        <v>3</v>
      </c>
      <c r="P437" s="50"/>
      <c r="Q437" s="54"/>
      <c r="R437" s="54">
        <v>3</v>
      </c>
      <c r="S437" s="54"/>
      <c r="T437" s="54"/>
      <c r="U437" s="55"/>
      <c r="V437" s="55"/>
      <c r="W437" s="98" t="s">
        <v>370</v>
      </c>
      <c r="X437" s="55"/>
      <c r="Y437" s="55"/>
      <c r="Z437" s="55"/>
      <c r="AA437" s="55"/>
      <c r="AB437" s="55"/>
      <c r="AC437" s="54"/>
      <c r="AD437" s="55"/>
      <c r="AE437" s="55"/>
      <c r="AF437" s="55"/>
      <c r="AG437" s="55"/>
      <c r="AH437" s="55"/>
      <c r="AI437" s="55"/>
      <c r="AJ437" s="55"/>
      <c r="AK437" s="55"/>
      <c r="AL437" s="55"/>
      <c r="AM437" s="54"/>
      <c r="AN437" s="24">
        <f t="shared" si="123"/>
        <v>6</v>
      </c>
      <c r="AO437" s="41"/>
      <c r="AP437" s="7">
        <f t="shared" si="122"/>
        <v>2</v>
      </c>
    </row>
    <row r="438" spans="1:42" ht="14.4" thickBot="1" x14ac:dyDescent="0.35">
      <c r="A438" s="52"/>
      <c r="B438" s="53"/>
      <c r="C438" s="54"/>
      <c r="D438" s="54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4"/>
      <c r="R438" s="54"/>
      <c r="S438" s="54"/>
      <c r="T438" s="54"/>
      <c r="U438" s="55"/>
      <c r="V438" s="55"/>
      <c r="W438" s="54"/>
      <c r="X438" s="55"/>
      <c r="Y438" s="55"/>
      <c r="Z438" s="55"/>
      <c r="AA438" s="54"/>
      <c r="AB438" s="54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4"/>
      <c r="AN438" s="24">
        <f t="shared" si="123"/>
        <v>0</v>
      </c>
      <c r="AO438" s="41"/>
      <c r="AP438" s="7" t="e">
        <f t="shared" si="122"/>
        <v>#DIV/0!</v>
      </c>
    </row>
    <row r="439" spans="1:42" ht="14.4" thickBot="1" x14ac:dyDescent="0.35">
      <c r="A439" s="9" t="s">
        <v>342</v>
      </c>
      <c r="B439" s="34"/>
      <c r="C439" s="56">
        <f>SUM(C419:C438)</f>
        <v>185.9</v>
      </c>
      <c r="D439" s="56"/>
      <c r="E439" s="56">
        <f t="shared" ref="E439:P439" si="125">SUM(E419:E438)</f>
        <v>18.600000000000001</v>
      </c>
      <c r="F439" s="56">
        <f t="shared" si="125"/>
        <v>0</v>
      </c>
      <c r="G439" s="56">
        <f t="shared" si="125"/>
        <v>181.9</v>
      </c>
      <c r="H439" s="56">
        <f t="shared" si="125"/>
        <v>0</v>
      </c>
      <c r="I439" s="56">
        <f t="shared" si="125"/>
        <v>121.9</v>
      </c>
      <c r="J439" s="56">
        <f t="shared" si="125"/>
        <v>0</v>
      </c>
      <c r="K439" s="56">
        <f t="shared" si="125"/>
        <v>6.1</v>
      </c>
      <c r="L439" s="56">
        <f t="shared" si="125"/>
        <v>0</v>
      </c>
      <c r="M439" s="56">
        <f t="shared" si="125"/>
        <v>0</v>
      </c>
      <c r="N439" s="56">
        <f t="shared" si="125"/>
        <v>0</v>
      </c>
      <c r="O439" s="56">
        <f t="shared" si="125"/>
        <v>9.1</v>
      </c>
      <c r="P439" s="56">
        <f t="shared" si="125"/>
        <v>2.2999999999999998</v>
      </c>
      <c r="Q439" s="56"/>
      <c r="R439" s="56">
        <f t="shared" ref="R439:AL439" si="126">SUM(R419:R438)</f>
        <v>18.3</v>
      </c>
      <c r="S439" s="56">
        <f t="shared" si="126"/>
        <v>159.80000000000001</v>
      </c>
      <c r="T439" s="56">
        <f t="shared" si="126"/>
        <v>113.4</v>
      </c>
      <c r="U439" s="56">
        <f t="shared" si="126"/>
        <v>0</v>
      </c>
      <c r="V439" s="56">
        <f t="shared" si="126"/>
        <v>11.5</v>
      </c>
      <c r="W439" s="56">
        <f t="shared" si="126"/>
        <v>0</v>
      </c>
      <c r="X439" s="56">
        <f t="shared" si="126"/>
        <v>0</v>
      </c>
      <c r="Y439" s="56">
        <f t="shared" si="126"/>
        <v>6.1</v>
      </c>
      <c r="Z439" s="56">
        <f t="shared" si="126"/>
        <v>1.2</v>
      </c>
      <c r="AA439" s="56">
        <f t="shared" si="126"/>
        <v>0</v>
      </c>
      <c r="AB439" s="56">
        <f t="shared" si="126"/>
        <v>0</v>
      </c>
      <c r="AC439" s="56">
        <f t="shared" si="126"/>
        <v>6.1</v>
      </c>
      <c r="AD439" s="56">
        <f t="shared" si="126"/>
        <v>1</v>
      </c>
      <c r="AE439" s="56">
        <f t="shared" si="126"/>
        <v>1</v>
      </c>
      <c r="AF439" s="56">
        <f t="shared" si="126"/>
        <v>5</v>
      </c>
      <c r="AG439" s="56">
        <f t="shared" si="126"/>
        <v>0</v>
      </c>
      <c r="AH439" s="56">
        <f t="shared" si="126"/>
        <v>0</v>
      </c>
      <c r="AI439" s="56">
        <f t="shared" si="126"/>
        <v>6.8</v>
      </c>
      <c r="AJ439" s="56">
        <f t="shared" si="126"/>
        <v>1</v>
      </c>
      <c r="AK439" s="56">
        <f t="shared" si="126"/>
        <v>0</v>
      </c>
      <c r="AL439" s="56">
        <f t="shared" si="126"/>
        <v>0</v>
      </c>
      <c r="AM439" s="54"/>
      <c r="AN439" s="70">
        <f>SUM(E439:P439)</f>
        <v>339.90000000000003</v>
      </c>
      <c r="AP439" s="7">
        <f>AN439/C439</f>
        <v>1.8284023668639056</v>
      </c>
    </row>
    <row r="440" spans="1:42" x14ac:dyDescent="0.3">
      <c r="A440" s="47"/>
      <c r="B440" s="48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24"/>
    </row>
    <row r="441" spans="1:42" x14ac:dyDescent="0.3">
      <c r="A441" s="52">
        <v>43556</v>
      </c>
      <c r="B441" s="7" t="s">
        <v>366</v>
      </c>
      <c r="C441" s="54">
        <v>6.3</v>
      </c>
      <c r="D441" s="54"/>
      <c r="E441" s="21">
        <f>$C441</f>
        <v>6.3</v>
      </c>
      <c r="F441" s="50"/>
      <c r="G441" s="21">
        <f>$C441</f>
        <v>6.3</v>
      </c>
      <c r="H441" s="50"/>
      <c r="I441" s="21">
        <f t="shared" ref="I441:I453" si="127">$C441</f>
        <v>6.3</v>
      </c>
      <c r="J441" s="50"/>
      <c r="K441" s="50"/>
      <c r="L441" s="50"/>
      <c r="M441" s="50"/>
      <c r="N441" s="50"/>
      <c r="O441" s="50"/>
      <c r="P441" s="21">
        <f>$C441</f>
        <v>6.3</v>
      </c>
      <c r="Q441" s="54"/>
      <c r="R441" s="7">
        <f>$C441</f>
        <v>6.3</v>
      </c>
      <c r="S441" s="7">
        <f>$C441</f>
        <v>6.3</v>
      </c>
      <c r="T441" s="7">
        <f>$C441</f>
        <v>6.3</v>
      </c>
      <c r="U441" s="55"/>
      <c r="V441" s="55"/>
      <c r="W441" s="55"/>
      <c r="X441" s="55"/>
      <c r="Y441" s="41">
        <f>$C441</f>
        <v>6.3</v>
      </c>
      <c r="Z441" s="41">
        <f>$C441</f>
        <v>6.3</v>
      </c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4"/>
      <c r="AN441" s="24">
        <f>SUM(E441:P441)</f>
        <v>25.2</v>
      </c>
      <c r="AO441" s="41"/>
      <c r="AP441" s="7">
        <f t="shared" ref="AP441:AP461" si="128">AN441/C441</f>
        <v>4</v>
      </c>
    </row>
    <row r="442" spans="1:42" x14ac:dyDescent="0.3">
      <c r="A442" s="52">
        <v>43586</v>
      </c>
      <c r="B442" s="46" t="s">
        <v>302</v>
      </c>
      <c r="C442" s="54">
        <v>10.5</v>
      </c>
      <c r="D442" s="54"/>
      <c r="E442" s="21"/>
      <c r="F442" s="50"/>
      <c r="G442" s="21">
        <f>$C442</f>
        <v>10.5</v>
      </c>
      <c r="H442" s="50"/>
      <c r="I442" s="21">
        <f t="shared" si="127"/>
        <v>10.5</v>
      </c>
      <c r="J442" s="50"/>
      <c r="K442" s="50"/>
      <c r="L442" s="50"/>
      <c r="M442" s="50"/>
      <c r="N442" s="50"/>
      <c r="O442" s="50"/>
      <c r="P442" s="50"/>
      <c r="Q442" s="54"/>
      <c r="S442" s="7">
        <f>$C442</f>
        <v>10.5</v>
      </c>
      <c r="T442" s="7">
        <f>$C442</f>
        <v>10.5</v>
      </c>
      <c r="U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4"/>
      <c r="AN442" s="24">
        <f>SUM(E442:O442)</f>
        <v>21</v>
      </c>
      <c r="AO442" s="41"/>
      <c r="AP442" s="7">
        <f t="shared" si="128"/>
        <v>2</v>
      </c>
    </row>
    <row r="443" spans="1:42" x14ac:dyDescent="0.3">
      <c r="A443" s="52">
        <v>43586</v>
      </c>
      <c r="B443" s="46" t="s">
        <v>368</v>
      </c>
      <c r="C443" s="54">
        <v>11.8</v>
      </c>
      <c r="D443" s="54"/>
      <c r="E443" s="50"/>
      <c r="F443" s="50"/>
      <c r="G443" s="21">
        <f>$C443</f>
        <v>11.8</v>
      </c>
      <c r="H443" s="50"/>
      <c r="I443" s="21">
        <f t="shared" si="127"/>
        <v>11.8</v>
      </c>
      <c r="J443" s="50"/>
      <c r="K443" s="50"/>
      <c r="L443" s="50"/>
      <c r="M443" s="50"/>
      <c r="N443" s="50"/>
      <c r="O443" s="50"/>
      <c r="P443" s="50"/>
      <c r="Q443" s="54"/>
      <c r="R443" s="54"/>
      <c r="S443" s="7">
        <f t="shared" ref="S443:T464" si="129">$C443</f>
        <v>11.8</v>
      </c>
      <c r="T443" s="7">
        <f t="shared" si="129"/>
        <v>11.8</v>
      </c>
      <c r="U443" s="55"/>
      <c r="V443" s="54"/>
      <c r="W443" s="55"/>
      <c r="X443" s="55"/>
      <c r="Y443" s="54"/>
      <c r="Z443" s="54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4"/>
      <c r="AN443" s="24">
        <f t="shared" ref="AN443:AN464" si="130">SUM(E443:O443)</f>
        <v>23.6</v>
      </c>
      <c r="AO443" s="41"/>
      <c r="AP443" s="7">
        <f t="shared" si="128"/>
        <v>2</v>
      </c>
    </row>
    <row r="444" spans="1:42" x14ac:dyDescent="0.3">
      <c r="A444" s="52">
        <v>43586</v>
      </c>
      <c r="B444" s="46" t="s">
        <v>367</v>
      </c>
      <c r="C444" s="54">
        <v>1.4</v>
      </c>
      <c r="D444" s="54"/>
      <c r="E444" s="50"/>
      <c r="F444" s="50"/>
      <c r="G444" s="21">
        <f>$C444</f>
        <v>1.4</v>
      </c>
      <c r="H444" s="50"/>
      <c r="I444" s="21">
        <f t="shared" si="127"/>
        <v>1.4</v>
      </c>
      <c r="J444" s="50"/>
      <c r="K444" s="50"/>
      <c r="L444" s="50"/>
      <c r="M444" s="50"/>
      <c r="N444" s="50"/>
      <c r="O444" s="50"/>
      <c r="P444" s="50"/>
      <c r="Q444" s="54"/>
      <c r="R444" s="54"/>
      <c r="S444" s="7">
        <f t="shared" si="129"/>
        <v>1.4</v>
      </c>
      <c r="T444" s="7">
        <f t="shared" si="129"/>
        <v>1.4</v>
      </c>
      <c r="U444" s="55"/>
      <c r="V444" s="55"/>
      <c r="W444" s="55"/>
      <c r="X444" s="55"/>
      <c r="Y444" s="54"/>
      <c r="Z444" s="54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4"/>
      <c r="AN444" s="24">
        <f t="shared" si="130"/>
        <v>2.8</v>
      </c>
      <c r="AO444" s="41"/>
      <c r="AP444" s="7">
        <f t="shared" si="128"/>
        <v>2</v>
      </c>
    </row>
    <row r="445" spans="1:42" x14ac:dyDescent="0.3">
      <c r="A445" s="52">
        <v>43586</v>
      </c>
      <c r="B445" s="46" t="s">
        <v>375</v>
      </c>
      <c r="C445" s="54">
        <v>15</v>
      </c>
      <c r="D445" s="54"/>
      <c r="E445" s="50"/>
      <c r="F445" s="21">
        <f>$C445</f>
        <v>15</v>
      </c>
      <c r="G445" s="21"/>
      <c r="H445" s="50"/>
      <c r="I445" s="21"/>
      <c r="J445" s="50"/>
      <c r="K445" s="50"/>
      <c r="L445" s="50"/>
      <c r="M445" s="50"/>
      <c r="N445" s="50"/>
      <c r="O445" s="50"/>
      <c r="P445" s="50"/>
      <c r="Q445" s="54"/>
      <c r="R445" s="54"/>
      <c r="U445" s="55"/>
      <c r="V445" s="55"/>
      <c r="W445" s="55"/>
      <c r="X445" s="55"/>
      <c r="Y445" s="41">
        <f>$C445</f>
        <v>15</v>
      </c>
      <c r="Z445" s="54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4"/>
      <c r="AN445" s="24">
        <f t="shared" si="130"/>
        <v>15</v>
      </c>
      <c r="AO445" s="41"/>
      <c r="AP445" s="7">
        <f t="shared" si="128"/>
        <v>1</v>
      </c>
    </row>
    <row r="446" spans="1:42" x14ac:dyDescent="0.3">
      <c r="A446" s="52">
        <v>43586</v>
      </c>
      <c r="B446" s="46" t="s">
        <v>234</v>
      </c>
      <c r="C446" s="54">
        <v>4.9000000000000004</v>
      </c>
      <c r="D446" s="54"/>
      <c r="E446" s="50"/>
      <c r="F446" s="50"/>
      <c r="G446" s="50">
        <f t="shared" ref="G446:G464" si="131">$C446</f>
        <v>4.9000000000000004</v>
      </c>
      <c r="H446" s="50"/>
      <c r="I446" s="50">
        <f t="shared" si="127"/>
        <v>4.9000000000000004</v>
      </c>
      <c r="J446" s="50"/>
      <c r="K446" s="50"/>
      <c r="L446" s="50"/>
      <c r="M446" s="50"/>
      <c r="N446" s="50"/>
      <c r="O446" s="50"/>
      <c r="P446" s="50"/>
      <c r="Q446" s="54"/>
      <c r="R446" s="55"/>
      <c r="S446" s="54">
        <f t="shared" si="129"/>
        <v>4.9000000000000004</v>
      </c>
      <c r="T446" s="54">
        <f t="shared" si="129"/>
        <v>4.9000000000000004</v>
      </c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4"/>
      <c r="AM446" s="54"/>
      <c r="AN446" s="24">
        <f t="shared" si="130"/>
        <v>9.8000000000000007</v>
      </c>
      <c r="AO446" s="41"/>
      <c r="AP446" s="7">
        <f t="shared" si="128"/>
        <v>2</v>
      </c>
    </row>
    <row r="447" spans="1:42" x14ac:dyDescent="0.3">
      <c r="A447" s="52">
        <v>43586</v>
      </c>
      <c r="B447" s="41" t="s">
        <v>371</v>
      </c>
      <c r="C447" s="54">
        <v>9.3000000000000007</v>
      </c>
      <c r="D447" s="54"/>
      <c r="E447" s="50"/>
      <c r="F447" s="50"/>
      <c r="G447" s="50">
        <f t="shared" si="131"/>
        <v>9.3000000000000007</v>
      </c>
      <c r="H447" s="50"/>
      <c r="I447" s="50">
        <f t="shared" si="127"/>
        <v>9.3000000000000007</v>
      </c>
      <c r="J447" s="50"/>
      <c r="K447" s="50"/>
      <c r="L447" s="50"/>
      <c r="M447" s="50"/>
      <c r="N447" s="50"/>
      <c r="O447" s="50"/>
      <c r="P447" s="50"/>
      <c r="Q447" s="54"/>
      <c r="R447" s="54"/>
      <c r="S447" s="54">
        <f t="shared" si="129"/>
        <v>9.3000000000000007</v>
      </c>
      <c r="T447" s="54">
        <f t="shared" si="129"/>
        <v>9.3000000000000007</v>
      </c>
      <c r="U447" s="54"/>
      <c r="V447" s="54"/>
      <c r="W447" s="55"/>
      <c r="X447" s="55"/>
      <c r="Y447" s="55"/>
      <c r="Z447" s="55"/>
      <c r="AA447" s="55"/>
      <c r="AB447" s="55"/>
      <c r="AC447" s="55"/>
      <c r="AD447" s="54"/>
      <c r="AE447" s="54"/>
      <c r="AF447" s="54"/>
      <c r="AG447" s="54"/>
      <c r="AH447" s="55"/>
      <c r="AI447" s="55"/>
      <c r="AJ447" s="55"/>
      <c r="AK447" s="55"/>
      <c r="AL447" s="55"/>
      <c r="AM447" s="54"/>
      <c r="AN447" s="24">
        <f t="shared" si="130"/>
        <v>18.600000000000001</v>
      </c>
      <c r="AO447" s="41"/>
      <c r="AP447" s="7">
        <f t="shared" si="128"/>
        <v>2</v>
      </c>
    </row>
    <row r="448" spans="1:42" x14ac:dyDescent="0.3">
      <c r="A448" s="52">
        <v>43617</v>
      </c>
      <c r="B448" s="41" t="s">
        <v>372</v>
      </c>
      <c r="C448" s="54">
        <v>7.3</v>
      </c>
      <c r="D448" s="54"/>
      <c r="E448" s="50"/>
      <c r="F448" s="50"/>
      <c r="G448" s="50">
        <f t="shared" si="131"/>
        <v>7.3</v>
      </c>
      <c r="H448" s="50"/>
      <c r="I448" s="50">
        <f t="shared" si="127"/>
        <v>7.3</v>
      </c>
      <c r="J448" s="50"/>
      <c r="K448" s="50"/>
      <c r="L448" s="50"/>
      <c r="M448" s="50"/>
      <c r="N448" s="50"/>
      <c r="O448" s="50"/>
      <c r="P448" s="50"/>
      <c r="Q448" s="54"/>
      <c r="R448" s="54"/>
      <c r="S448" s="54">
        <f t="shared" si="129"/>
        <v>7.3</v>
      </c>
      <c r="T448" s="54">
        <f t="shared" si="129"/>
        <v>7.3</v>
      </c>
      <c r="U448" s="54"/>
      <c r="V448" s="54"/>
      <c r="W448" s="101"/>
      <c r="X448" s="101"/>
      <c r="Y448" s="55"/>
      <c r="Z448" s="55"/>
      <c r="AA448" s="101"/>
      <c r="AB448" s="101"/>
      <c r="AC448" s="55"/>
      <c r="AD448" s="54"/>
      <c r="AE448" s="54"/>
      <c r="AF448" s="54"/>
      <c r="AG448" s="54"/>
      <c r="AH448" s="55"/>
      <c r="AI448" s="55"/>
      <c r="AJ448" s="55"/>
      <c r="AK448" s="55"/>
      <c r="AL448" s="55"/>
      <c r="AM448" s="54"/>
      <c r="AN448" s="24">
        <f t="shared" si="130"/>
        <v>14.6</v>
      </c>
      <c r="AO448" s="41"/>
      <c r="AP448" s="7">
        <f t="shared" si="128"/>
        <v>2</v>
      </c>
    </row>
    <row r="449" spans="1:42" x14ac:dyDescent="0.3">
      <c r="A449" s="52">
        <v>43647</v>
      </c>
      <c r="B449" s="41" t="s">
        <v>373</v>
      </c>
      <c r="C449" s="54">
        <v>5</v>
      </c>
      <c r="D449" s="54"/>
      <c r="E449" s="50"/>
      <c r="F449" s="50"/>
      <c r="G449" s="50">
        <f t="shared" si="131"/>
        <v>5</v>
      </c>
      <c r="H449" s="50"/>
      <c r="I449" s="50">
        <f t="shared" si="127"/>
        <v>5</v>
      </c>
      <c r="J449" s="50"/>
      <c r="K449" s="50"/>
      <c r="L449" s="50"/>
      <c r="M449" s="50"/>
      <c r="N449" s="50"/>
      <c r="O449" s="50"/>
      <c r="P449" s="50"/>
      <c r="Q449" s="54"/>
      <c r="R449" s="54"/>
      <c r="S449" s="54">
        <f t="shared" si="129"/>
        <v>5</v>
      </c>
      <c r="T449" s="54">
        <f t="shared" si="129"/>
        <v>5</v>
      </c>
      <c r="U449" s="54"/>
      <c r="V449" s="54"/>
      <c r="W449" s="101"/>
      <c r="X449" s="101"/>
      <c r="Y449" s="54"/>
      <c r="Z449" s="55"/>
      <c r="AA449" s="101"/>
      <c r="AB449" s="101"/>
      <c r="AC449" s="54"/>
      <c r="AD449" s="100"/>
      <c r="AE449" s="100"/>
      <c r="AF449" s="54"/>
      <c r="AG449" s="54"/>
      <c r="AH449" s="55"/>
      <c r="AI449" s="54"/>
      <c r="AJ449" s="55"/>
      <c r="AK449" s="55"/>
      <c r="AL449" s="55"/>
      <c r="AM449" s="54"/>
      <c r="AN449" s="24">
        <f t="shared" si="130"/>
        <v>10</v>
      </c>
      <c r="AO449" s="41"/>
      <c r="AP449" s="7">
        <f t="shared" si="128"/>
        <v>2</v>
      </c>
    </row>
    <row r="450" spans="1:42" x14ac:dyDescent="0.3">
      <c r="A450" s="52">
        <v>43647</v>
      </c>
      <c r="B450" s="46" t="s">
        <v>374</v>
      </c>
      <c r="C450" s="54">
        <v>9</v>
      </c>
      <c r="D450" s="54"/>
      <c r="E450" s="50"/>
      <c r="F450" s="50"/>
      <c r="G450" s="50">
        <f t="shared" si="131"/>
        <v>9</v>
      </c>
      <c r="H450" s="50"/>
      <c r="I450" s="50">
        <f t="shared" si="127"/>
        <v>9</v>
      </c>
      <c r="J450" s="50"/>
      <c r="K450" s="50"/>
      <c r="L450" s="50"/>
      <c r="M450" s="50"/>
      <c r="N450" s="50"/>
      <c r="O450" s="50"/>
      <c r="P450" s="50"/>
      <c r="Q450" s="54"/>
      <c r="R450" s="54"/>
      <c r="S450" s="54">
        <f t="shared" si="129"/>
        <v>9</v>
      </c>
      <c r="T450" s="54">
        <f t="shared" si="129"/>
        <v>9</v>
      </c>
      <c r="U450" s="55"/>
      <c r="V450" s="54"/>
      <c r="W450" s="55"/>
      <c r="X450" s="55"/>
      <c r="Y450" s="54"/>
      <c r="Z450" s="55"/>
      <c r="AA450" s="54"/>
      <c r="AB450" s="54"/>
      <c r="AC450" s="54"/>
      <c r="AD450" s="54"/>
      <c r="AE450" s="54"/>
      <c r="AF450" s="55"/>
      <c r="AG450" s="55"/>
      <c r="AH450" s="54"/>
      <c r="AI450" s="55"/>
      <c r="AJ450" s="55"/>
      <c r="AK450" s="55"/>
      <c r="AL450" s="55"/>
      <c r="AM450" s="54"/>
      <c r="AN450" s="24">
        <f t="shared" si="130"/>
        <v>18</v>
      </c>
      <c r="AO450" s="41"/>
      <c r="AP450" s="7">
        <f t="shared" si="128"/>
        <v>2</v>
      </c>
    </row>
    <row r="451" spans="1:42" x14ac:dyDescent="0.3">
      <c r="A451" s="52">
        <v>43647</v>
      </c>
      <c r="B451" s="46" t="s">
        <v>376</v>
      </c>
      <c r="C451" s="54">
        <v>11.7</v>
      </c>
      <c r="D451" s="54"/>
      <c r="E451" s="50">
        <f>$C451</f>
        <v>11.7</v>
      </c>
      <c r="F451" s="50"/>
      <c r="G451" s="50">
        <f t="shared" si="131"/>
        <v>11.7</v>
      </c>
      <c r="H451" s="50"/>
      <c r="I451" s="50">
        <f t="shared" si="127"/>
        <v>11.7</v>
      </c>
      <c r="J451" s="50"/>
      <c r="K451" s="50"/>
      <c r="L451" s="50"/>
      <c r="M451" s="50"/>
      <c r="N451" s="50"/>
      <c r="O451" s="50"/>
      <c r="P451" s="50"/>
      <c r="Q451" s="54"/>
      <c r="R451" s="54">
        <f>$C451</f>
        <v>11.7</v>
      </c>
      <c r="S451" s="54">
        <f t="shared" si="129"/>
        <v>11.7</v>
      </c>
      <c r="T451" s="54">
        <f t="shared" si="129"/>
        <v>11.7</v>
      </c>
      <c r="U451" s="55"/>
      <c r="V451" s="55"/>
      <c r="W451" s="55"/>
      <c r="X451" s="55"/>
      <c r="Y451" s="55"/>
      <c r="Z451" s="55"/>
      <c r="AA451" s="54"/>
      <c r="AB451" s="54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4"/>
      <c r="AN451" s="24">
        <f t="shared" si="130"/>
        <v>35.099999999999994</v>
      </c>
      <c r="AO451" s="41"/>
      <c r="AP451" s="7">
        <f t="shared" si="128"/>
        <v>2.9999999999999996</v>
      </c>
    </row>
    <row r="452" spans="1:42" x14ac:dyDescent="0.3">
      <c r="A452" s="52">
        <v>43678</v>
      </c>
      <c r="B452" s="53" t="s">
        <v>377</v>
      </c>
      <c r="C452" s="54">
        <v>8.5</v>
      </c>
      <c r="D452" s="54"/>
      <c r="E452" s="50"/>
      <c r="F452" s="50"/>
      <c r="G452" s="50">
        <f t="shared" si="131"/>
        <v>8.5</v>
      </c>
      <c r="H452" s="50"/>
      <c r="I452" s="50">
        <f t="shared" si="127"/>
        <v>8.5</v>
      </c>
      <c r="J452" s="50"/>
      <c r="K452" s="50"/>
      <c r="L452" s="50"/>
      <c r="M452" s="50"/>
      <c r="N452" s="50"/>
      <c r="O452" s="50"/>
      <c r="P452" s="50"/>
      <c r="Q452" s="54"/>
      <c r="R452" s="54"/>
      <c r="S452" s="54">
        <f t="shared" si="129"/>
        <v>8.5</v>
      </c>
      <c r="T452" s="54">
        <f t="shared" si="129"/>
        <v>8.5</v>
      </c>
      <c r="U452" s="55"/>
      <c r="V452" s="55"/>
      <c r="W452" s="98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4"/>
      <c r="AN452" s="24">
        <f t="shared" si="130"/>
        <v>17</v>
      </c>
      <c r="AO452" s="41"/>
      <c r="AP452" s="7">
        <f t="shared" si="128"/>
        <v>2</v>
      </c>
    </row>
    <row r="453" spans="1:42" x14ac:dyDescent="0.3">
      <c r="A453" s="52">
        <v>43678</v>
      </c>
      <c r="B453" s="53" t="s">
        <v>378</v>
      </c>
      <c r="C453" s="54">
        <v>11.5</v>
      </c>
      <c r="D453" s="54"/>
      <c r="E453" s="50"/>
      <c r="F453" s="50"/>
      <c r="G453" s="50">
        <f t="shared" si="131"/>
        <v>11.5</v>
      </c>
      <c r="H453" s="50"/>
      <c r="I453" s="50">
        <f t="shared" si="127"/>
        <v>11.5</v>
      </c>
      <c r="J453" s="50"/>
      <c r="K453" s="50"/>
      <c r="L453" s="50"/>
      <c r="M453" s="50"/>
      <c r="N453" s="50"/>
      <c r="O453" s="50"/>
      <c r="P453" s="50"/>
      <c r="Q453" s="54"/>
      <c r="R453" s="54"/>
      <c r="S453" s="54">
        <f t="shared" si="129"/>
        <v>11.5</v>
      </c>
      <c r="T453" s="54">
        <f t="shared" si="129"/>
        <v>11.5</v>
      </c>
      <c r="U453" s="55"/>
      <c r="V453" s="55"/>
      <c r="W453" s="55"/>
      <c r="X453" s="55"/>
      <c r="Y453" s="55"/>
      <c r="Z453" s="55"/>
      <c r="AA453" s="54"/>
      <c r="AB453" s="54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4"/>
      <c r="AN453" s="24">
        <f t="shared" si="130"/>
        <v>23</v>
      </c>
      <c r="AO453" s="41"/>
      <c r="AP453" s="7">
        <f t="shared" si="128"/>
        <v>2</v>
      </c>
    </row>
    <row r="454" spans="1:42" x14ac:dyDescent="0.3">
      <c r="A454" s="52">
        <v>43678</v>
      </c>
      <c r="B454" s="53" t="s">
        <v>379</v>
      </c>
      <c r="C454" s="54">
        <v>13.5</v>
      </c>
      <c r="D454" s="54"/>
      <c r="E454" s="50"/>
      <c r="F454" s="50"/>
      <c r="G454" s="50">
        <f t="shared" si="131"/>
        <v>13.5</v>
      </c>
      <c r="H454" s="50"/>
      <c r="I454" s="50"/>
      <c r="J454" s="50"/>
      <c r="K454" s="50"/>
      <c r="L454" s="50"/>
      <c r="M454" s="50"/>
      <c r="N454" s="50"/>
      <c r="O454" s="50"/>
      <c r="P454" s="50"/>
      <c r="Q454" s="54"/>
      <c r="R454" s="54"/>
      <c r="S454" s="54">
        <v>10.5</v>
      </c>
      <c r="T454" s="54">
        <v>3</v>
      </c>
      <c r="U454" s="55"/>
      <c r="V454" s="55"/>
      <c r="W454" s="98"/>
      <c r="X454" s="55"/>
      <c r="Y454" s="55"/>
      <c r="Z454" s="55"/>
      <c r="AA454" s="55"/>
      <c r="AB454" s="55"/>
      <c r="AC454" s="54"/>
      <c r="AD454" s="55"/>
      <c r="AE454" s="55"/>
      <c r="AF454" s="55"/>
      <c r="AG454" s="55"/>
      <c r="AH454" s="55"/>
      <c r="AI454" s="55"/>
      <c r="AJ454" s="55"/>
      <c r="AK454" s="55"/>
      <c r="AL454" s="55"/>
      <c r="AM454" s="54"/>
      <c r="AN454" s="24">
        <f t="shared" si="130"/>
        <v>13.5</v>
      </c>
      <c r="AO454" s="41"/>
      <c r="AP454" s="7">
        <f t="shared" si="128"/>
        <v>1</v>
      </c>
    </row>
    <row r="455" spans="1:42" x14ac:dyDescent="0.3">
      <c r="A455" s="52">
        <v>43678</v>
      </c>
      <c r="B455" s="46" t="s">
        <v>380</v>
      </c>
      <c r="C455" s="54">
        <v>9</v>
      </c>
      <c r="D455" s="54"/>
      <c r="E455" s="50"/>
      <c r="F455" s="50"/>
      <c r="G455" s="50">
        <f t="shared" si="131"/>
        <v>9</v>
      </c>
      <c r="H455" s="50"/>
      <c r="I455" s="50"/>
      <c r="J455" s="50"/>
      <c r="K455" s="50"/>
      <c r="L455" s="50"/>
      <c r="M455" s="50"/>
      <c r="N455" s="50"/>
      <c r="O455" s="50"/>
      <c r="P455" s="50"/>
      <c r="Q455" s="54"/>
      <c r="R455" s="54"/>
      <c r="S455" s="54">
        <f t="shared" si="129"/>
        <v>9</v>
      </c>
      <c r="T455" s="54"/>
      <c r="U455" s="55"/>
      <c r="V455" s="55"/>
      <c r="W455" s="98"/>
      <c r="X455" s="55"/>
      <c r="Y455" s="55"/>
      <c r="Z455" s="55"/>
      <c r="AA455" s="55"/>
      <c r="AB455" s="55"/>
      <c r="AC455" s="54"/>
      <c r="AD455" s="55"/>
      <c r="AE455" s="55"/>
      <c r="AF455" s="55"/>
      <c r="AG455" s="55"/>
      <c r="AH455" s="55"/>
      <c r="AI455" s="55"/>
      <c r="AJ455" s="55"/>
      <c r="AK455" s="55"/>
      <c r="AL455" s="55"/>
      <c r="AM455" s="54"/>
      <c r="AN455" s="24">
        <f t="shared" si="130"/>
        <v>9</v>
      </c>
      <c r="AO455" s="41"/>
      <c r="AP455" s="7">
        <f t="shared" si="128"/>
        <v>1</v>
      </c>
    </row>
    <row r="456" spans="1:42" x14ac:dyDescent="0.3">
      <c r="A456" s="52">
        <v>43678</v>
      </c>
      <c r="B456" s="46" t="s">
        <v>381</v>
      </c>
      <c r="C456" s="54">
        <v>10</v>
      </c>
      <c r="D456" s="54"/>
      <c r="E456" s="50"/>
      <c r="F456" s="50"/>
      <c r="G456" s="50">
        <f t="shared" si="131"/>
        <v>10</v>
      </c>
      <c r="H456" s="50"/>
      <c r="I456" s="50"/>
      <c r="J456" s="50"/>
      <c r="K456" s="50"/>
      <c r="L456" s="50"/>
      <c r="M456" s="50"/>
      <c r="N456" s="50"/>
      <c r="O456" s="50"/>
      <c r="P456" s="50"/>
      <c r="Q456" s="54"/>
      <c r="R456" s="54"/>
      <c r="S456" s="54">
        <f t="shared" si="129"/>
        <v>10</v>
      </c>
      <c r="T456" s="54"/>
      <c r="U456" s="55"/>
      <c r="V456" s="55"/>
      <c r="W456" s="98"/>
      <c r="X456" s="55"/>
      <c r="Y456" s="55"/>
      <c r="Z456" s="55"/>
      <c r="AA456" s="55"/>
      <c r="AB456" s="55"/>
      <c r="AC456" s="54"/>
      <c r="AD456" s="55"/>
      <c r="AE456" s="55"/>
      <c r="AF456" s="55"/>
      <c r="AG456" s="55"/>
      <c r="AH456" s="55"/>
      <c r="AI456" s="55"/>
      <c r="AJ456" s="55"/>
      <c r="AK456" s="55"/>
      <c r="AL456" s="55"/>
      <c r="AM456" s="54"/>
      <c r="AN456" s="24">
        <f t="shared" si="130"/>
        <v>10</v>
      </c>
      <c r="AO456" s="41"/>
      <c r="AP456" s="7">
        <f t="shared" si="128"/>
        <v>1</v>
      </c>
    </row>
    <row r="457" spans="1:42" x14ac:dyDescent="0.3">
      <c r="A457" s="52">
        <v>43678</v>
      </c>
      <c r="B457" s="46" t="s">
        <v>382</v>
      </c>
      <c r="C457" s="54">
        <v>11</v>
      </c>
      <c r="D457" s="54"/>
      <c r="E457" s="50">
        <f>$C457</f>
        <v>11</v>
      </c>
      <c r="F457" s="50"/>
      <c r="G457" s="50">
        <f t="shared" si="131"/>
        <v>11</v>
      </c>
      <c r="H457" s="50"/>
      <c r="I457" s="50"/>
      <c r="J457" s="50"/>
      <c r="K457" s="50"/>
      <c r="L457" s="50"/>
      <c r="M457" s="50"/>
      <c r="N457" s="50"/>
      <c r="O457" s="50"/>
      <c r="P457" s="50"/>
      <c r="Q457" s="54"/>
      <c r="R457" s="54">
        <f>$C457</f>
        <v>11</v>
      </c>
      <c r="S457" s="54">
        <f t="shared" si="129"/>
        <v>11</v>
      </c>
      <c r="T457" s="54"/>
      <c r="U457" s="55"/>
      <c r="V457" s="54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4"/>
      <c r="AN457" s="24">
        <f t="shared" si="130"/>
        <v>22</v>
      </c>
      <c r="AO457" s="41"/>
      <c r="AP457" s="7">
        <f t="shared" si="128"/>
        <v>2</v>
      </c>
    </row>
    <row r="458" spans="1:42" x14ac:dyDescent="0.3">
      <c r="A458" s="52">
        <v>43678</v>
      </c>
      <c r="B458" s="46" t="s">
        <v>383</v>
      </c>
      <c r="C458" s="54">
        <v>31.5</v>
      </c>
      <c r="D458" s="54"/>
      <c r="E458" s="50"/>
      <c r="F458" s="50"/>
      <c r="G458" s="50">
        <f t="shared" si="131"/>
        <v>31.5</v>
      </c>
      <c r="H458" s="50"/>
      <c r="I458" s="50"/>
      <c r="J458" s="50"/>
      <c r="K458" s="50"/>
      <c r="L458" s="50"/>
      <c r="M458" s="50"/>
      <c r="N458" s="50"/>
      <c r="O458" s="50"/>
      <c r="P458" s="50"/>
      <c r="Q458" s="54"/>
      <c r="R458" s="54"/>
      <c r="S458" s="54">
        <f t="shared" si="129"/>
        <v>31.5</v>
      </c>
      <c r="T458" s="54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4"/>
      <c r="AN458" s="24">
        <f t="shared" si="130"/>
        <v>31.5</v>
      </c>
      <c r="AO458" s="41"/>
      <c r="AP458" s="7">
        <f t="shared" si="128"/>
        <v>1</v>
      </c>
    </row>
    <row r="459" spans="1:42" x14ac:dyDescent="0.3">
      <c r="A459" s="52">
        <v>43678</v>
      </c>
      <c r="B459" s="46" t="s">
        <v>173</v>
      </c>
      <c r="C459" s="54">
        <v>6</v>
      </c>
      <c r="D459" s="54"/>
      <c r="E459" s="50"/>
      <c r="F459" s="50"/>
      <c r="G459" s="50">
        <f t="shared" si="131"/>
        <v>6</v>
      </c>
      <c r="H459" s="50"/>
      <c r="I459" s="50">
        <f t="shared" ref="I459:I464" si="132">$C459</f>
        <v>6</v>
      </c>
      <c r="J459" s="50"/>
      <c r="K459" s="50"/>
      <c r="L459" s="50"/>
      <c r="M459" s="50"/>
      <c r="N459" s="50"/>
      <c r="O459" s="50"/>
      <c r="P459" s="50"/>
      <c r="Q459" s="54"/>
      <c r="R459" s="54"/>
      <c r="S459" s="54">
        <f t="shared" si="129"/>
        <v>6</v>
      </c>
      <c r="T459" s="54">
        <f t="shared" si="129"/>
        <v>6</v>
      </c>
      <c r="U459" s="55"/>
      <c r="V459" s="55"/>
      <c r="W459" s="55"/>
      <c r="X459" s="55"/>
      <c r="Y459" s="55"/>
      <c r="Z459" s="55"/>
      <c r="AA459" s="55"/>
      <c r="AB459" s="55"/>
      <c r="AC459" s="54"/>
      <c r="AD459" s="55"/>
      <c r="AE459" s="55"/>
      <c r="AF459" s="55"/>
      <c r="AG459" s="55"/>
      <c r="AH459" s="55"/>
      <c r="AI459" s="55"/>
      <c r="AJ459" s="55"/>
      <c r="AK459" s="55"/>
      <c r="AL459" s="55"/>
      <c r="AM459" s="54"/>
      <c r="AN459" s="24">
        <f t="shared" si="130"/>
        <v>12</v>
      </c>
      <c r="AO459" s="41"/>
      <c r="AP459" s="7">
        <f t="shared" si="128"/>
        <v>2</v>
      </c>
    </row>
    <row r="460" spans="1:42" x14ac:dyDescent="0.3">
      <c r="A460" s="52">
        <v>43678</v>
      </c>
      <c r="B460" s="46" t="s">
        <v>384</v>
      </c>
      <c r="C460" s="54">
        <v>7.4</v>
      </c>
      <c r="D460" s="54"/>
      <c r="E460" s="50"/>
      <c r="F460" s="50"/>
      <c r="G460" s="50">
        <f t="shared" si="131"/>
        <v>7.4</v>
      </c>
      <c r="H460" s="50"/>
      <c r="I460" s="50">
        <f t="shared" si="132"/>
        <v>7.4</v>
      </c>
      <c r="J460" s="50"/>
      <c r="K460" s="50"/>
      <c r="L460" s="50"/>
      <c r="M460" s="50"/>
      <c r="N460" s="50"/>
      <c r="O460" s="50"/>
      <c r="P460" s="50"/>
      <c r="Q460" s="54"/>
      <c r="R460" s="54"/>
      <c r="S460" s="54">
        <f t="shared" si="129"/>
        <v>7.4</v>
      </c>
      <c r="T460" s="54">
        <f t="shared" si="129"/>
        <v>7.4</v>
      </c>
      <c r="U460" s="55"/>
      <c r="V460" s="55"/>
      <c r="W460" s="55"/>
      <c r="X460" s="55"/>
      <c r="Y460" s="55"/>
      <c r="Z460" s="55"/>
      <c r="AA460" s="55"/>
      <c r="AB460" s="55"/>
      <c r="AC460" s="54"/>
      <c r="AD460" s="55"/>
      <c r="AE460" s="55"/>
      <c r="AF460" s="55"/>
      <c r="AG460" s="55"/>
      <c r="AH460" s="55"/>
      <c r="AI460" s="55"/>
      <c r="AJ460" s="55"/>
      <c r="AK460" s="55"/>
      <c r="AL460" s="55"/>
      <c r="AM460" s="54"/>
      <c r="AN460" s="24">
        <f t="shared" si="130"/>
        <v>14.8</v>
      </c>
      <c r="AO460" s="41"/>
      <c r="AP460" s="7">
        <f t="shared" si="128"/>
        <v>2</v>
      </c>
    </row>
    <row r="461" spans="1:42" x14ac:dyDescent="0.3">
      <c r="A461" s="52">
        <v>43709</v>
      </c>
      <c r="B461" s="53" t="s">
        <v>385</v>
      </c>
      <c r="C461" s="54">
        <v>5.3</v>
      </c>
      <c r="D461" s="54"/>
      <c r="E461" s="50"/>
      <c r="F461" s="50"/>
      <c r="G461" s="50">
        <f t="shared" si="131"/>
        <v>5.3</v>
      </c>
      <c r="H461" s="50"/>
      <c r="I461" s="50">
        <f t="shared" si="132"/>
        <v>5.3</v>
      </c>
      <c r="J461" s="50"/>
      <c r="K461" s="50"/>
      <c r="L461" s="50"/>
      <c r="M461" s="50"/>
      <c r="N461" s="50"/>
      <c r="O461" s="50"/>
      <c r="P461" s="50"/>
      <c r="Q461" s="54"/>
      <c r="R461" s="54"/>
      <c r="S461" s="54">
        <f t="shared" si="129"/>
        <v>5.3</v>
      </c>
      <c r="T461" s="54">
        <f t="shared" si="129"/>
        <v>5.3</v>
      </c>
      <c r="U461" s="55"/>
      <c r="V461" s="55"/>
      <c r="W461" s="54"/>
      <c r="X461" s="55"/>
      <c r="Y461" s="55"/>
      <c r="Z461" s="55"/>
      <c r="AA461" s="54"/>
      <c r="AB461" s="54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4"/>
      <c r="AN461" s="24">
        <f t="shared" si="130"/>
        <v>10.6</v>
      </c>
      <c r="AO461" s="41"/>
      <c r="AP461" s="7">
        <f t="shared" si="128"/>
        <v>2</v>
      </c>
    </row>
    <row r="462" spans="1:42" x14ac:dyDescent="0.3">
      <c r="A462" s="52">
        <v>43709</v>
      </c>
      <c r="B462" s="53" t="s">
        <v>384</v>
      </c>
      <c r="C462" s="54">
        <v>4</v>
      </c>
      <c r="D462" s="54"/>
      <c r="E462" s="50"/>
      <c r="F462" s="50"/>
      <c r="G462" s="50">
        <f t="shared" si="131"/>
        <v>4</v>
      </c>
      <c r="H462" s="50"/>
      <c r="I462" s="50">
        <f t="shared" si="132"/>
        <v>4</v>
      </c>
      <c r="J462" s="50"/>
      <c r="K462" s="50"/>
      <c r="L462" s="50"/>
      <c r="M462" s="50"/>
      <c r="N462" s="50"/>
      <c r="O462" s="50"/>
      <c r="P462" s="50"/>
      <c r="Q462" s="54"/>
      <c r="R462" s="54"/>
      <c r="S462" s="54">
        <f t="shared" si="129"/>
        <v>4</v>
      </c>
      <c r="T462" s="54">
        <f t="shared" si="129"/>
        <v>4</v>
      </c>
      <c r="U462" s="55"/>
      <c r="V462" s="55"/>
      <c r="W462" s="54"/>
      <c r="X462" s="55"/>
      <c r="Y462" s="55"/>
      <c r="Z462" s="55"/>
      <c r="AA462" s="54"/>
      <c r="AB462" s="54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4"/>
      <c r="AN462" s="24">
        <f t="shared" si="130"/>
        <v>8</v>
      </c>
      <c r="AO462" s="41"/>
    </row>
    <row r="463" spans="1:42" x14ac:dyDescent="0.3">
      <c r="A463" s="52">
        <v>43709</v>
      </c>
      <c r="B463" s="53" t="s">
        <v>386</v>
      </c>
      <c r="C463" s="54">
        <v>6</v>
      </c>
      <c r="D463" s="54"/>
      <c r="E463" s="50"/>
      <c r="F463" s="50"/>
      <c r="G463" s="50">
        <f t="shared" si="131"/>
        <v>6</v>
      </c>
      <c r="H463" s="50"/>
      <c r="I463" s="50">
        <f t="shared" si="132"/>
        <v>6</v>
      </c>
      <c r="J463" s="50"/>
      <c r="K463" s="50"/>
      <c r="L463" s="50"/>
      <c r="M463" s="50"/>
      <c r="N463" s="50"/>
      <c r="O463" s="50"/>
      <c r="P463" s="50"/>
      <c r="Q463" s="54"/>
      <c r="R463" s="54"/>
      <c r="S463" s="54">
        <f t="shared" si="129"/>
        <v>6</v>
      </c>
      <c r="T463" s="54">
        <f t="shared" si="129"/>
        <v>6</v>
      </c>
      <c r="U463" s="55"/>
      <c r="V463" s="55"/>
      <c r="W463" s="54"/>
      <c r="X463" s="55"/>
      <c r="Y463" s="55"/>
      <c r="Z463" s="55"/>
      <c r="AA463" s="54"/>
      <c r="AB463" s="54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4"/>
      <c r="AN463" s="24">
        <f t="shared" si="130"/>
        <v>12</v>
      </c>
      <c r="AO463" s="41"/>
    </row>
    <row r="464" spans="1:42" x14ac:dyDescent="0.3">
      <c r="A464" s="52">
        <v>43709</v>
      </c>
      <c r="B464" s="53" t="s">
        <v>387</v>
      </c>
      <c r="C464" s="54">
        <v>7.4</v>
      </c>
      <c r="D464" s="54"/>
      <c r="E464" s="50"/>
      <c r="F464" s="50"/>
      <c r="G464" s="50">
        <f t="shared" si="131"/>
        <v>7.4</v>
      </c>
      <c r="H464" s="50"/>
      <c r="I464" s="50">
        <f t="shared" si="132"/>
        <v>7.4</v>
      </c>
      <c r="J464" s="50"/>
      <c r="K464" s="50"/>
      <c r="L464" s="50"/>
      <c r="M464" s="50"/>
      <c r="N464" s="50"/>
      <c r="O464" s="50"/>
      <c r="P464" s="50"/>
      <c r="Q464" s="54"/>
      <c r="R464" s="54"/>
      <c r="S464" s="54">
        <f t="shared" si="129"/>
        <v>7.4</v>
      </c>
      <c r="T464" s="54">
        <f t="shared" si="129"/>
        <v>7.4</v>
      </c>
      <c r="U464" s="55"/>
      <c r="V464" s="55"/>
      <c r="W464" s="54"/>
      <c r="X464" s="55"/>
      <c r="Y464" s="55"/>
      <c r="Z464" s="55"/>
      <c r="AA464" s="54"/>
      <c r="AB464" s="54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4"/>
      <c r="AN464" s="24">
        <f t="shared" si="130"/>
        <v>14.8</v>
      </c>
      <c r="AO464" s="41"/>
    </row>
    <row r="465" spans="1:42" x14ac:dyDescent="0.3">
      <c r="A465" s="52">
        <v>43709</v>
      </c>
      <c r="B465" s="53" t="s">
        <v>388</v>
      </c>
      <c r="C465" s="54">
        <v>10.3</v>
      </c>
      <c r="D465" s="54"/>
      <c r="E465" s="50">
        <f>$C465</f>
        <v>10.3</v>
      </c>
      <c r="F465" s="50"/>
      <c r="G465" s="50">
        <f>$C465</f>
        <v>10.3</v>
      </c>
      <c r="H465" s="50"/>
      <c r="I465" s="50">
        <f>$C465</f>
        <v>10.3</v>
      </c>
      <c r="J465" s="50"/>
      <c r="K465" s="50"/>
      <c r="L465" s="50"/>
      <c r="M465" s="50"/>
      <c r="N465" s="50"/>
      <c r="O465" s="50"/>
      <c r="P465" s="50"/>
      <c r="Q465" s="54"/>
      <c r="R465" s="54">
        <f>$C465</f>
        <v>10.3</v>
      </c>
      <c r="S465" s="54">
        <f>$C465</f>
        <v>10.3</v>
      </c>
      <c r="T465" s="54">
        <f>$C465</f>
        <v>10.3</v>
      </c>
      <c r="U465" s="55"/>
      <c r="V465" s="55"/>
      <c r="W465" s="54"/>
      <c r="X465" s="55"/>
      <c r="Y465" s="55"/>
      <c r="Z465" s="55"/>
      <c r="AA465" s="54"/>
      <c r="AB465" s="54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4"/>
      <c r="AN465" s="24">
        <f>SUM(E465:O465)</f>
        <v>30.900000000000002</v>
      </c>
      <c r="AO465" s="41"/>
    </row>
    <row r="466" spans="1:42" x14ac:dyDescent="0.3">
      <c r="A466" s="1">
        <v>43739</v>
      </c>
      <c r="B466" s="7" t="s">
        <v>389</v>
      </c>
      <c r="C466" s="7">
        <v>4</v>
      </c>
      <c r="D466" s="7"/>
      <c r="E466" s="50"/>
      <c r="F466" s="50"/>
      <c r="G466" s="50">
        <f>$C466</f>
        <v>4</v>
      </c>
      <c r="H466" s="50"/>
      <c r="I466" s="50">
        <f>$C466</f>
        <v>4</v>
      </c>
      <c r="J466" s="50"/>
      <c r="K466" s="50"/>
      <c r="L466" s="50"/>
      <c r="M466" s="50"/>
      <c r="N466" s="50"/>
      <c r="O466" s="50"/>
      <c r="P466" s="50"/>
      <c r="S466" s="7">
        <f>$C466</f>
        <v>4</v>
      </c>
      <c r="T466" s="7">
        <f>$C466</f>
        <v>4</v>
      </c>
      <c r="AM466" s="7"/>
      <c r="AN466" s="24">
        <f>SUM(E466:O466)</f>
        <v>8</v>
      </c>
      <c r="AO466" s="41"/>
    </row>
    <row r="467" spans="1:42" ht="14.4" thickBot="1" x14ac:dyDescent="0.35">
      <c r="A467" s="52"/>
      <c r="B467" s="53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4"/>
      <c r="AN467" s="51"/>
      <c r="AO467" s="41"/>
    </row>
    <row r="468" spans="1:42" ht="14.4" thickBot="1" x14ac:dyDescent="0.35">
      <c r="A468" s="9" t="s">
        <v>365</v>
      </c>
      <c r="B468" s="34"/>
      <c r="C468" s="56">
        <f>SUM(C441:C466)</f>
        <v>237.60000000000002</v>
      </c>
      <c r="D468" s="56"/>
      <c r="E468" s="56">
        <f>SUM(E441:E466)</f>
        <v>39.299999999999997</v>
      </c>
      <c r="F468" s="56">
        <f>SUM(F441:F466)</f>
        <v>15</v>
      </c>
      <c r="G468" s="56">
        <f>SUM(G441:G466)</f>
        <v>222.60000000000002</v>
      </c>
      <c r="H468" s="56"/>
      <c r="I468" s="56">
        <f>SUM(I441:I466)</f>
        <v>147.60000000000002</v>
      </c>
      <c r="J468" s="56"/>
      <c r="K468" s="56"/>
      <c r="L468" s="56"/>
      <c r="M468" s="56"/>
      <c r="N468" s="56"/>
      <c r="O468" s="56"/>
      <c r="P468" s="56">
        <f>SUM(P441:P466)</f>
        <v>6.3</v>
      </c>
      <c r="Q468" s="56"/>
      <c r="R468" s="56">
        <f>SUM(R441:R466)</f>
        <v>39.299999999999997</v>
      </c>
      <c r="S468" s="56">
        <f>SUM(S441:S466)</f>
        <v>219.60000000000002</v>
      </c>
      <c r="T468" s="56">
        <f>SUM(T441:T466)</f>
        <v>150.60000000000002</v>
      </c>
      <c r="U468" s="56">
        <f t="shared" ref="U468:AL468" si="133">SUM(U441:U461)</f>
        <v>0</v>
      </c>
      <c r="V468" s="56">
        <f t="shared" si="133"/>
        <v>0</v>
      </c>
      <c r="W468" s="56">
        <f t="shared" si="133"/>
        <v>0</v>
      </c>
      <c r="X468" s="56">
        <f t="shared" si="133"/>
        <v>0</v>
      </c>
      <c r="Y468" s="56">
        <f t="shared" si="133"/>
        <v>21.3</v>
      </c>
      <c r="Z468" s="56">
        <f t="shared" si="133"/>
        <v>6.3</v>
      </c>
      <c r="AA468" s="56">
        <f t="shared" si="133"/>
        <v>0</v>
      </c>
      <c r="AB468" s="56">
        <f t="shared" si="133"/>
        <v>0</v>
      </c>
      <c r="AC468" s="56">
        <f t="shared" si="133"/>
        <v>0</v>
      </c>
      <c r="AD468" s="56">
        <f t="shared" si="133"/>
        <v>0</v>
      </c>
      <c r="AE468" s="56">
        <f t="shared" si="133"/>
        <v>0</v>
      </c>
      <c r="AF468" s="56">
        <f t="shared" si="133"/>
        <v>0</v>
      </c>
      <c r="AG468" s="56">
        <f t="shared" si="133"/>
        <v>0</v>
      </c>
      <c r="AH468" s="56">
        <f t="shared" si="133"/>
        <v>0</v>
      </c>
      <c r="AI468" s="56">
        <f t="shared" si="133"/>
        <v>0</v>
      </c>
      <c r="AJ468" s="56">
        <f t="shared" si="133"/>
        <v>0</v>
      </c>
      <c r="AK468" s="56">
        <f t="shared" si="133"/>
        <v>0</v>
      </c>
      <c r="AL468" s="56">
        <f t="shared" si="133"/>
        <v>0</v>
      </c>
      <c r="AM468" s="54"/>
      <c r="AN468" s="70">
        <f>SUM(E468:P468)</f>
        <v>430.80000000000007</v>
      </c>
      <c r="AP468" s="7">
        <f>AN468/C468</f>
        <v>1.8131313131313131</v>
      </c>
    </row>
    <row r="469" spans="1:42" x14ac:dyDescent="0.3">
      <c r="A469" s="47"/>
      <c r="B469" s="48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24"/>
    </row>
    <row r="470" spans="1:42" x14ac:dyDescent="0.3">
      <c r="A470" s="47"/>
      <c r="B470" s="48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43"/>
      <c r="AO470" s="42"/>
    </row>
    <row r="471" spans="1:42" s="92" customFormat="1" ht="6.75" customHeight="1" thickBot="1" x14ac:dyDescent="0.35">
      <c r="A471" s="89"/>
      <c r="B471" s="90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4"/>
      <c r="AA471" s="94"/>
      <c r="AB471" s="94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  <c r="AN471" s="95"/>
    </row>
    <row r="472" spans="1:42" s="92" customFormat="1" ht="14.4" thickBot="1" x14ac:dyDescent="0.35">
      <c r="A472" s="89" t="s">
        <v>63</v>
      </c>
      <c r="B472" s="90"/>
      <c r="C472" s="91">
        <f>C9+C14+C19+C28+C38+C57+C75+C94+C113+C132+C150+C174+C191+C215+C235+C269+C294+C317+C337+C358+C381+C417+C439+C468</f>
        <v>3482.5</v>
      </c>
      <c r="D472" s="91"/>
      <c r="E472" s="91">
        <f t="shared" ref="E472:P472" si="134">E9+E14+E19+E28+E38+E57+E75+E94+E113+E132+E150+E174+E191+E215+E235+E269+E294+E317+E337+E358+E381+E417+E439+E468</f>
        <v>1252.55</v>
      </c>
      <c r="F472" s="91">
        <f t="shared" si="134"/>
        <v>1722.7</v>
      </c>
      <c r="G472" s="91">
        <f t="shared" si="134"/>
        <v>1318.15</v>
      </c>
      <c r="H472" s="91">
        <f t="shared" si="134"/>
        <v>769.5</v>
      </c>
      <c r="I472" s="91">
        <f t="shared" si="134"/>
        <v>1589.4500000000003</v>
      </c>
      <c r="J472" s="91">
        <f t="shared" si="134"/>
        <v>130</v>
      </c>
      <c r="K472" s="91">
        <f t="shared" si="134"/>
        <v>293.40000000000003</v>
      </c>
      <c r="L472" s="91">
        <f t="shared" si="134"/>
        <v>226.1</v>
      </c>
      <c r="M472" s="91">
        <f t="shared" si="134"/>
        <v>221.1</v>
      </c>
      <c r="N472" s="91">
        <f t="shared" si="134"/>
        <v>149</v>
      </c>
      <c r="O472" s="91">
        <f t="shared" si="134"/>
        <v>23.1</v>
      </c>
      <c r="P472" s="91">
        <f t="shared" si="134"/>
        <v>10.6</v>
      </c>
      <c r="Q472" s="91">
        <f>Q9+Q14+Q19+Q28+Q38+Q57+Q75+Q94+Q113+Q132+Q150+Q174+Q191+Q215+Q235+Q269+Q294+Q317+Q337+Q358+Q381+Q417+Q439</f>
        <v>0</v>
      </c>
      <c r="R472" s="99">
        <f t="shared" ref="R472:AL472" si="135">R9+R14+R19+R28+R38+R57+R75+R94+R113+R132+R150+R174+R191+R215+R235+R269+R294+R317+R337+R358+R381+R417+R439+R468</f>
        <v>975.24999999999989</v>
      </c>
      <c r="S472" s="99">
        <f t="shared" si="135"/>
        <v>2978.2500000000005</v>
      </c>
      <c r="T472" s="99">
        <f t="shared" si="135"/>
        <v>1966.0500000000002</v>
      </c>
      <c r="U472" s="99">
        <f t="shared" si="135"/>
        <v>50.900000000000006</v>
      </c>
      <c r="V472" s="99">
        <f t="shared" si="135"/>
        <v>423.00000000000006</v>
      </c>
      <c r="W472" s="99">
        <f t="shared" si="135"/>
        <v>242.04999999999998</v>
      </c>
      <c r="X472" s="99">
        <f t="shared" si="135"/>
        <v>22.4</v>
      </c>
      <c r="Y472" s="99">
        <f t="shared" si="135"/>
        <v>350.85</v>
      </c>
      <c r="Z472" s="99">
        <f t="shared" si="135"/>
        <v>20.8</v>
      </c>
      <c r="AA472" s="99">
        <f t="shared" si="135"/>
        <v>147.05000000000001</v>
      </c>
      <c r="AB472" s="99">
        <f t="shared" si="135"/>
        <v>4</v>
      </c>
      <c r="AC472" s="99">
        <f t="shared" si="135"/>
        <v>279.90000000000003</v>
      </c>
      <c r="AD472" s="99">
        <f t="shared" si="135"/>
        <v>80.8</v>
      </c>
      <c r="AE472" s="99">
        <f t="shared" si="135"/>
        <v>1</v>
      </c>
      <c r="AF472" s="99">
        <f t="shared" si="135"/>
        <v>211.6</v>
      </c>
      <c r="AG472" s="99">
        <f t="shared" si="135"/>
        <v>174.25</v>
      </c>
      <c r="AH472" s="99">
        <f t="shared" si="135"/>
        <v>29.75</v>
      </c>
      <c r="AI472" s="99">
        <f t="shared" si="135"/>
        <v>32.4</v>
      </c>
      <c r="AJ472" s="99">
        <f t="shared" si="135"/>
        <v>10.5</v>
      </c>
      <c r="AK472" s="99">
        <f t="shared" si="135"/>
        <v>18.5</v>
      </c>
      <c r="AL472" s="99">
        <f t="shared" si="135"/>
        <v>20.5</v>
      </c>
      <c r="AM472" s="91">
        <f>AM9+AM14+AM19+AM28+AM38+AM57+AM75+AM94+AM113+AM132+AM150+AM174+AM191+AM215+AM235+AM269+AM294+AM317+AM337+AM358+AM381+AM417+AM439</f>
        <v>0</v>
      </c>
      <c r="AN472" s="91">
        <f>AN9+AN14+AN19+AN28+AN38+AN57+AN75+AN94+AN113+AN132+AN150+AN174+AN191+AN215+AN235+AN269+AN294+AN317+AN337+AN358+AN381+AN417+AN439+AN468</f>
        <v>7705.65</v>
      </c>
      <c r="AO472" s="91">
        <f>AO9+AO14+AO19+AO28+AO38+AO57+AO75+AO94+AO113+AO132+AO150+AO174+AO191+AO215+AO235+AO269+AO294+AO317+AO337+AO358+AO381+AO417+AO439</f>
        <v>0</v>
      </c>
      <c r="AP472" s="91">
        <f>AP9+AP14+AP19+AP28+AP38+AP57+AP75+AP94+AP113+AP132+AP150+AP174+AP191+AP215+AP235+AP269+AP294+AP317+AP337+AP358+AP381+AP417+AP439+AP468</f>
        <v>54.616154043936888</v>
      </c>
    </row>
    <row r="473" spans="1:42" s="41" customFormat="1" ht="4.95" customHeight="1" x14ac:dyDescent="0.3">
      <c r="A473" s="45"/>
      <c r="B473" s="46"/>
      <c r="C473" s="39"/>
      <c r="D473" s="40"/>
      <c r="Q473" s="42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42"/>
      <c r="AN473" s="43"/>
    </row>
    <row r="474" spans="1:42" x14ac:dyDescent="0.3">
      <c r="Q474" s="11"/>
      <c r="AN474" s="43"/>
    </row>
    <row r="475" spans="1:42" x14ac:dyDescent="0.3">
      <c r="E475" s="7" t="s">
        <v>98</v>
      </c>
      <c r="Q475" s="11"/>
    </row>
    <row r="476" spans="1:42" x14ac:dyDescent="0.3">
      <c r="Q476" s="11"/>
    </row>
    <row r="477" spans="1:42" x14ac:dyDescent="0.3">
      <c r="Q477" s="11"/>
    </row>
    <row r="478" spans="1:42" x14ac:dyDescent="0.3">
      <c r="Q478" s="11"/>
    </row>
    <row r="479" spans="1:42" x14ac:dyDescent="0.3">
      <c r="Q479" s="11"/>
    </row>
    <row r="480" spans="1:42" x14ac:dyDescent="0.3">
      <c r="Q480" s="11"/>
    </row>
    <row r="481" spans="17:17" x14ac:dyDescent="0.3">
      <c r="Q481" s="11"/>
    </row>
    <row r="482" spans="17:17" x14ac:dyDescent="0.3">
      <c r="Q482" s="11"/>
    </row>
    <row r="483" spans="17:17" x14ac:dyDescent="0.3">
      <c r="Q483" s="11"/>
    </row>
    <row r="484" spans="17:17" x14ac:dyDescent="0.3">
      <c r="Q484" s="11"/>
    </row>
    <row r="485" spans="17:17" x14ac:dyDescent="0.3">
      <c r="Q485" s="11"/>
    </row>
    <row r="486" spans="17:17" x14ac:dyDescent="0.3">
      <c r="Q486" s="11"/>
    </row>
    <row r="487" spans="17:17" x14ac:dyDescent="0.3">
      <c r="Q487" s="11"/>
    </row>
    <row r="488" spans="17:17" x14ac:dyDescent="0.3">
      <c r="Q488" s="11"/>
    </row>
    <row r="489" spans="17:17" x14ac:dyDescent="0.3">
      <c r="Q489" s="11"/>
    </row>
    <row r="490" spans="17:17" x14ac:dyDescent="0.3">
      <c r="Q490" s="11"/>
    </row>
    <row r="491" spans="17:17" x14ac:dyDescent="0.3">
      <c r="Q491" s="11"/>
    </row>
    <row r="492" spans="17:17" x14ac:dyDescent="0.3">
      <c r="Q492" s="11"/>
    </row>
    <row r="493" spans="17:17" x14ac:dyDescent="0.3">
      <c r="Q493" s="11"/>
    </row>
    <row r="494" spans="17:17" x14ac:dyDescent="0.3">
      <c r="Q494" s="11"/>
    </row>
    <row r="495" spans="17:17" x14ac:dyDescent="0.3">
      <c r="Q495" s="11"/>
    </row>
    <row r="496" spans="17:17" x14ac:dyDescent="0.3">
      <c r="Q496" s="11"/>
    </row>
    <row r="497" spans="17:17" x14ac:dyDescent="0.3">
      <c r="Q497" s="11"/>
    </row>
    <row r="498" spans="17:17" x14ac:dyDescent="0.3">
      <c r="Q498" s="11"/>
    </row>
    <row r="499" spans="17:17" x14ac:dyDescent="0.3">
      <c r="Q499" s="11"/>
    </row>
    <row r="500" spans="17:17" x14ac:dyDescent="0.3">
      <c r="Q500" s="11"/>
    </row>
    <row r="501" spans="17:17" x14ac:dyDescent="0.3">
      <c r="Q501" s="11"/>
    </row>
    <row r="502" spans="17:17" x14ac:dyDescent="0.3">
      <c r="Q502" s="11"/>
    </row>
    <row r="503" spans="17:17" x14ac:dyDescent="0.3">
      <c r="Q503" s="11"/>
    </row>
    <row r="504" spans="17:17" x14ac:dyDescent="0.3">
      <c r="Q504" s="11"/>
    </row>
    <row r="505" spans="17:17" x14ac:dyDescent="0.3">
      <c r="Q505" s="11"/>
    </row>
    <row r="506" spans="17:17" x14ac:dyDescent="0.3">
      <c r="Q506" s="11"/>
    </row>
    <row r="507" spans="17:17" x14ac:dyDescent="0.3">
      <c r="Q507" s="11"/>
    </row>
    <row r="508" spans="17:17" x14ac:dyDescent="0.3">
      <c r="Q508" s="11"/>
    </row>
    <row r="509" spans="17:17" x14ac:dyDescent="0.3">
      <c r="Q509" s="11"/>
    </row>
    <row r="510" spans="17:17" x14ac:dyDescent="0.3">
      <c r="Q510" s="11"/>
    </row>
    <row r="511" spans="17:17" x14ac:dyDescent="0.3">
      <c r="Q511" s="11"/>
    </row>
    <row r="512" spans="17:17" x14ac:dyDescent="0.3">
      <c r="Q512" s="11"/>
    </row>
    <row r="513" spans="17:17" x14ac:dyDescent="0.3">
      <c r="Q513" s="11"/>
    </row>
    <row r="514" spans="17:17" x14ac:dyDescent="0.3">
      <c r="Q514" s="11"/>
    </row>
    <row r="515" spans="17:17" x14ac:dyDescent="0.3">
      <c r="Q515" s="11"/>
    </row>
    <row r="516" spans="17:17" x14ac:dyDescent="0.3">
      <c r="Q516" s="11"/>
    </row>
    <row r="517" spans="17:17" x14ac:dyDescent="0.3">
      <c r="Q517" s="11"/>
    </row>
    <row r="518" spans="17:17" x14ac:dyDescent="0.3">
      <c r="Q518" s="11"/>
    </row>
    <row r="519" spans="17:17" x14ac:dyDescent="0.3">
      <c r="Q519" s="11"/>
    </row>
    <row r="520" spans="17:17" x14ac:dyDescent="0.3">
      <c r="Q520" s="11"/>
    </row>
    <row r="521" spans="17:17" x14ac:dyDescent="0.3">
      <c r="Q521" s="11"/>
    </row>
    <row r="522" spans="17:17" x14ac:dyDescent="0.3">
      <c r="Q522" s="11"/>
    </row>
    <row r="523" spans="17:17" x14ac:dyDescent="0.3">
      <c r="Q523" s="11"/>
    </row>
    <row r="524" spans="17:17" x14ac:dyDescent="0.3">
      <c r="Q524" s="11"/>
    </row>
    <row r="525" spans="17:17" x14ac:dyDescent="0.3">
      <c r="Q525" s="11"/>
    </row>
    <row r="526" spans="17:17" x14ac:dyDescent="0.3">
      <c r="Q526" s="11"/>
    </row>
    <row r="527" spans="17:17" x14ac:dyDescent="0.3">
      <c r="Q527" s="11"/>
    </row>
    <row r="528" spans="17:17" x14ac:dyDescent="0.3">
      <c r="Q528" s="11"/>
    </row>
    <row r="529" spans="17:17" x14ac:dyDescent="0.3">
      <c r="Q529" s="11"/>
    </row>
    <row r="530" spans="17:17" x14ac:dyDescent="0.3">
      <c r="Q530" s="11"/>
    </row>
    <row r="531" spans="17:17" x14ac:dyDescent="0.3">
      <c r="Q531" s="11"/>
    </row>
    <row r="532" spans="17:17" x14ac:dyDescent="0.3">
      <c r="Q532" s="11"/>
    </row>
    <row r="533" spans="17:17" x14ac:dyDescent="0.3">
      <c r="Q533" s="11"/>
    </row>
    <row r="534" spans="17:17" x14ac:dyDescent="0.3">
      <c r="Q534" s="11"/>
    </row>
    <row r="535" spans="17:17" x14ac:dyDescent="0.3">
      <c r="Q535" s="11"/>
    </row>
    <row r="536" spans="17:17" x14ac:dyDescent="0.3">
      <c r="Q536" s="11"/>
    </row>
    <row r="537" spans="17:17" x14ac:dyDescent="0.3">
      <c r="Q537" s="11"/>
    </row>
    <row r="538" spans="17:17" x14ac:dyDescent="0.3">
      <c r="Q538" s="11"/>
    </row>
    <row r="539" spans="17:17" x14ac:dyDescent="0.3">
      <c r="Q539" s="11"/>
    </row>
    <row r="540" spans="17:17" x14ac:dyDescent="0.3">
      <c r="Q540" s="11"/>
    </row>
    <row r="541" spans="17:17" x14ac:dyDescent="0.3">
      <c r="Q541" s="11"/>
    </row>
    <row r="542" spans="17:17" x14ac:dyDescent="0.3">
      <c r="Q542" s="11"/>
    </row>
    <row r="543" spans="17:17" x14ac:dyDescent="0.3">
      <c r="Q543" s="11"/>
    </row>
    <row r="544" spans="17:17" x14ac:dyDescent="0.3">
      <c r="Q544" s="11"/>
    </row>
    <row r="545" spans="17:17" x14ac:dyDescent="0.3">
      <c r="Q545" s="11"/>
    </row>
    <row r="546" spans="17:17" x14ac:dyDescent="0.3">
      <c r="Q546" s="11"/>
    </row>
    <row r="547" spans="17:17" x14ac:dyDescent="0.3">
      <c r="Q547" s="11"/>
    </row>
    <row r="548" spans="17:17" x14ac:dyDescent="0.3">
      <c r="Q548" s="11"/>
    </row>
    <row r="549" spans="17:17" x14ac:dyDescent="0.3">
      <c r="Q549" s="11"/>
    </row>
    <row r="550" spans="17:17" x14ac:dyDescent="0.3">
      <c r="Q550" s="11"/>
    </row>
    <row r="551" spans="17:17" x14ac:dyDescent="0.3">
      <c r="Q551" s="11"/>
    </row>
    <row r="552" spans="17:17" x14ac:dyDescent="0.3">
      <c r="Q552" s="11"/>
    </row>
    <row r="553" spans="17:17" x14ac:dyDescent="0.3">
      <c r="Q553" s="11"/>
    </row>
    <row r="554" spans="17:17" x14ac:dyDescent="0.3">
      <c r="Q554" s="11"/>
    </row>
    <row r="555" spans="17:17" x14ac:dyDescent="0.3">
      <c r="Q555" s="11"/>
    </row>
    <row r="556" spans="17:17" x14ac:dyDescent="0.3">
      <c r="Q556" s="11"/>
    </row>
    <row r="557" spans="17:17" x14ac:dyDescent="0.3">
      <c r="Q557" s="11"/>
    </row>
    <row r="558" spans="17:17" x14ac:dyDescent="0.3">
      <c r="Q558" s="11"/>
    </row>
    <row r="559" spans="17:17" x14ac:dyDescent="0.3">
      <c r="Q559" s="11"/>
    </row>
    <row r="560" spans="17:17" x14ac:dyDescent="0.3">
      <c r="Q560" s="11"/>
    </row>
    <row r="561" spans="17:17" x14ac:dyDescent="0.3">
      <c r="Q561" s="11"/>
    </row>
    <row r="562" spans="17:17" x14ac:dyDescent="0.3">
      <c r="Q562" s="11"/>
    </row>
    <row r="563" spans="17:17" x14ac:dyDescent="0.3">
      <c r="Q563" s="11"/>
    </row>
    <row r="564" spans="17:17" x14ac:dyDescent="0.3">
      <c r="Q564" s="11"/>
    </row>
    <row r="565" spans="17:17" x14ac:dyDescent="0.3">
      <c r="Q565" s="11"/>
    </row>
    <row r="566" spans="17:17" x14ac:dyDescent="0.3">
      <c r="Q566" s="11"/>
    </row>
    <row r="567" spans="17:17" x14ac:dyDescent="0.3">
      <c r="Q567" s="11"/>
    </row>
    <row r="568" spans="17:17" x14ac:dyDescent="0.3">
      <c r="Q568" s="11"/>
    </row>
    <row r="569" spans="17:17" x14ac:dyDescent="0.3">
      <c r="Q569" s="11"/>
    </row>
    <row r="570" spans="17:17" x14ac:dyDescent="0.3">
      <c r="Q570" s="11"/>
    </row>
    <row r="571" spans="17:17" x14ac:dyDescent="0.3">
      <c r="Q571" s="11"/>
    </row>
    <row r="572" spans="17:17" x14ac:dyDescent="0.3">
      <c r="Q572" s="11"/>
    </row>
    <row r="573" spans="17:17" x14ac:dyDescent="0.3">
      <c r="Q573" s="11"/>
    </row>
    <row r="574" spans="17:17" x14ac:dyDescent="0.3">
      <c r="Q574" s="11"/>
    </row>
    <row r="575" spans="17:17" x14ac:dyDescent="0.3">
      <c r="Q575" s="11"/>
    </row>
    <row r="576" spans="17:17" x14ac:dyDescent="0.3">
      <c r="Q576" s="11"/>
    </row>
    <row r="577" spans="17:17" x14ac:dyDescent="0.3">
      <c r="Q577" s="11"/>
    </row>
    <row r="578" spans="17:17" x14ac:dyDescent="0.3">
      <c r="Q578" s="11"/>
    </row>
    <row r="579" spans="17:17" x14ac:dyDescent="0.3">
      <c r="Q579" s="11"/>
    </row>
    <row r="580" spans="17:17" x14ac:dyDescent="0.3">
      <c r="Q580" s="11"/>
    </row>
    <row r="581" spans="17:17" x14ac:dyDescent="0.3">
      <c r="Q581" s="11"/>
    </row>
    <row r="582" spans="17:17" x14ac:dyDescent="0.3">
      <c r="Q582" s="11"/>
    </row>
    <row r="583" spans="17:17" x14ac:dyDescent="0.3">
      <c r="Q583" s="11"/>
    </row>
    <row r="584" spans="17:17" x14ac:dyDescent="0.3">
      <c r="Q584" s="11"/>
    </row>
    <row r="585" spans="17:17" x14ac:dyDescent="0.3">
      <c r="Q585" s="11"/>
    </row>
    <row r="586" spans="17:17" x14ac:dyDescent="0.3">
      <c r="Q586" s="11"/>
    </row>
    <row r="587" spans="17:17" x14ac:dyDescent="0.3">
      <c r="Q587" s="11"/>
    </row>
    <row r="588" spans="17:17" x14ac:dyDescent="0.3">
      <c r="Q588" s="11"/>
    </row>
    <row r="589" spans="17:17" x14ac:dyDescent="0.3">
      <c r="Q589" s="11"/>
    </row>
    <row r="590" spans="17:17" x14ac:dyDescent="0.3">
      <c r="Q590" s="11"/>
    </row>
    <row r="591" spans="17:17" x14ac:dyDescent="0.3">
      <c r="Q591" s="11"/>
    </row>
    <row r="592" spans="17:17" x14ac:dyDescent="0.3">
      <c r="Q592" s="11"/>
    </row>
    <row r="593" spans="17:17" x14ac:dyDescent="0.3">
      <c r="Q593" s="11"/>
    </row>
    <row r="594" spans="17:17" x14ac:dyDescent="0.3">
      <c r="Q594" s="11"/>
    </row>
    <row r="595" spans="17:17" x14ac:dyDescent="0.3">
      <c r="Q595" s="11"/>
    </row>
    <row r="596" spans="17:17" x14ac:dyDescent="0.3">
      <c r="Q596" s="11"/>
    </row>
    <row r="597" spans="17:17" x14ac:dyDescent="0.3">
      <c r="Q597" s="11"/>
    </row>
    <row r="598" spans="17:17" x14ac:dyDescent="0.3">
      <c r="Q598" s="11"/>
    </row>
    <row r="599" spans="17:17" x14ac:dyDescent="0.3">
      <c r="Q599" s="11"/>
    </row>
    <row r="600" spans="17:17" x14ac:dyDescent="0.3">
      <c r="Q600" s="11"/>
    </row>
    <row r="601" spans="17:17" x14ac:dyDescent="0.3">
      <c r="Q601" s="11"/>
    </row>
    <row r="602" spans="17:17" x14ac:dyDescent="0.3">
      <c r="Q602" s="11"/>
    </row>
    <row r="603" spans="17:17" x14ac:dyDescent="0.3">
      <c r="Q603" s="11"/>
    </row>
    <row r="604" spans="17:17" x14ac:dyDescent="0.3">
      <c r="Q604" s="11"/>
    </row>
    <row r="605" spans="17:17" x14ac:dyDescent="0.3">
      <c r="Q605" s="11"/>
    </row>
    <row r="606" spans="17:17" x14ac:dyDescent="0.3">
      <c r="Q606" s="11"/>
    </row>
    <row r="607" spans="17:17" x14ac:dyDescent="0.3">
      <c r="Q607" s="11"/>
    </row>
    <row r="608" spans="17:17" x14ac:dyDescent="0.3">
      <c r="Q608" s="11"/>
    </row>
    <row r="609" spans="17:17" x14ac:dyDescent="0.3">
      <c r="Q609" s="11"/>
    </row>
    <row r="610" spans="17:17" x14ac:dyDescent="0.3">
      <c r="Q610" s="11"/>
    </row>
    <row r="611" spans="17:17" x14ac:dyDescent="0.3">
      <c r="Q611" s="11"/>
    </row>
    <row r="612" spans="17:17" x14ac:dyDescent="0.3">
      <c r="Q612" s="11"/>
    </row>
    <row r="613" spans="17:17" x14ac:dyDescent="0.3">
      <c r="Q613" s="11"/>
    </row>
    <row r="614" spans="17:17" x14ac:dyDescent="0.3">
      <c r="Q614" s="11"/>
    </row>
    <row r="615" spans="17:17" x14ac:dyDescent="0.3">
      <c r="Q615" s="11"/>
    </row>
    <row r="616" spans="17:17" x14ac:dyDescent="0.3">
      <c r="Q616" s="11"/>
    </row>
    <row r="617" spans="17:17" x14ac:dyDescent="0.3">
      <c r="Q617" s="11"/>
    </row>
    <row r="618" spans="17:17" x14ac:dyDescent="0.3">
      <c r="Q618" s="11"/>
    </row>
    <row r="619" spans="17:17" x14ac:dyDescent="0.3">
      <c r="Q619" s="11"/>
    </row>
    <row r="620" spans="17:17" x14ac:dyDescent="0.3">
      <c r="Q620" s="11"/>
    </row>
    <row r="621" spans="17:17" x14ac:dyDescent="0.3">
      <c r="Q621" s="11"/>
    </row>
    <row r="622" spans="17:17" x14ac:dyDescent="0.3">
      <c r="Q622" s="11"/>
    </row>
    <row r="623" spans="17:17" x14ac:dyDescent="0.3">
      <c r="Q623" s="11"/>
    </row>
    <row r="624" spans="17:17" x14ac:dyDescent="0.3">
      <c r="Q624" s="11"/>
    </row>
    <row r="625" spans="17:17" x14ac:dyDescent="0.3">
      <c r="Q625" s="11"/>
    </row>
    <row r="626" spans="17:17" x14ac:dyDescent="0.3">
      <c r="Q626" s="11"/>
    </row>
    <row r="627" spans="17:17" x14ac:dyDescent="0.3">
      <c r="Q627" s="11"/>
    </row>
    <row r="628" spans="17:17" x14ac:dyDescent="0.3">
      <c r="Q628" s="11"/>
    </row>
    <row r="629" spans="17:17" x14ac:dyDescent="0.3">
      <c r="Q629" s="11"/>
    </row>
    <row r="630" spans="17:17" x14ac:dyDescent="0.3">
      <c r="Q630" s="11"/>
    </row>
    <row r="631" spans="17:17" x14ac:dyDescent="0.3">
      <c r="Q631" s="11"/>
    </row>
    <row r="632" spans="17:17" x14ac:dyDescent="0.3">
      <c r="Q632" s="11"/>
    </row>
    <row r="633" spans="17:17" x14ac:dyDescent="0.3">
      <c r="Q633" s="11"/>
    </row>
    <row r="634" spans="17:17" x14ac:dyDescent="0.3">
      <c r="Q634" s="11"/>
    </row>
    <row r="635" spans="17:17" x14ac:dyDescent="0.3">
      <c r="Q635" s="11"/>
    </row>
    <row r="636" spans="17:17" x14ac:dyDescent="0.3">
      <c r="Q636" s="11"/>
    </row>
    <row r="637" spans="17:17" x14ac:dyDescent="0.3">
      <c r="Q637" s="11"/>
    </row>
    <row r="638" spans="17:17" x14ac:dyDescent="0.3">
      <c r="Q638" s="11"/>
    </row>
    <row r="639" spans="17:17" x14ac:dyDescent="0.3">
      <c r="Q639" s="11"/>
    </row>
    <row r="640" spans="17:17" x14ac:dyDescent="0.3">
      <c r="Q640" s="11"/>
    </row>
    <row r="641" spans="17:17" x14ac:dyDescent="0.3">
      <c r="Q641" s="11"/>
    </row>
    <row r="642" spans="17:17" x14ac:dyDescent="0.3">
      <c r="Q642" s="11"/>
    </row>
    <row r="643" spans="17:17" x14ac:dyDescent="0.3">
      <c r="Q643" s="11"/>
    </row>
    <row r="644" spans="17:17" x14ac:dyDescent="0.3">
      <c r="Q644" s="11"/>
    </row>
    <row r="645" spans="17:17" x14ac:dyDescent="0.3">
      <c r="Q645" s="11"/>
    </row>
    <row r="646" spans="17:17" x14ac:dyDescent="0.3">
      <c r="Q646" s="11"/>
    </row>
    <row r="647" spans="17:17" x14ac:dyDescent="0.3">
      <c r="Q647" s="11"/>
    </row>
    <row r="648" spans="17:17" x14ac:dyDescent="0.3">
      <c r="Q648" s="11"/>
    </row>
    <row r="649" spans="17:17" x14ac:dyDescent="0.3">
      <c r="Q649" s="11"/>
    </row>
    <row r="650" spans="17:17" x14ac:dyDescent="0.3">
      <c r="Q650" s="11"/>
    </row>
    <row r="651" spans="17:17" x14ac:dyDescent="0.3">
      <c r="Q651" s="11"/>
    </row>
    <row r="652" spans="17:17" x14ac:dyDescent="0.3">
      <c r="Q652" s="11"/>
    </row>
    <row r="653" spans="17:17" x14ac:dyDescent="0.3">
      <c r="Q653" s="11"/>
    </row>
    <row r="654" spans="17:17" x14ac:dyDescent="0.3">
      <c r="Q654" s="11"/>
    </row>
    <row r="655" spans="17:17" x14ac:dyDescent="0.3">
      <c r="Q655" s="11"/>
    </row>
    <row r="656" spans="17:17" x14ac:dyDescent="0.3">
      <c r="Q656" s="11"/>
    </row>
    <row r="657" spans="17:17" x14ac:dyDescent="0.3">
      <c r="Q657" s="11"/>
    </row>
    <row r="658" spans="17:17" x14ac:dyDescent="0.3">
      <c r="Q658" s="11"/>
    </row>
    <row r="659" spans="17:17" x14ac:dyDescent="0.3">
      <c r="Q659" s="11"/>
    </row>
    <row r="660" spans="17:17" x14ac:dyDescent="0.3">
      <c r="Q660" s="11"/>
    </row>
    <row r="661" spans="17:17" x14ac:dyDescent="0.3">
      <c r="Q661" s="11"/>
    </row>
    <row r="662" spans="17:17" x14ac:dyDescent="0.3">
      <c r="Q662" s="11"/>
    </row>
    <row r="663" spans="17:17" x14ac:dyDescent="0.3">
      <c r="Q663" s="11"/>
    </row>
    <row r="664" spans="17:17" x14ac:dyDescent="0.3">
      <c r="Q664" s="11"/>
    </row>
    <row r="665" spans="17:17" x14ac:dyDescent="0.3">
      <c r="Q665" s="11"/>
    </row>
    <row r="666" spans="17:17" x14ac:dyDescent="0.3">
      <c r="Q666" s="11"/>
    </row>
    <row r="667" spans="17:17" x14ac:dyDescent="0.3">
      <c r="Q667" s="11"/>
    </row>
    <row r="668" spans="17:17" x14ac:dyDescent="0.3">
      <c r="Q668" s="11"/>
    </row>
    <row r="669" spans="17:17" x14ac:dyDescent="0.3">
      <c r="Q669" s="11"/>
    </row>
    <row r="670" spans="17:17" x14ac:dyDescent="0.3">
      <c r="Q670" s="11"/>
    </row>
    <row r="671" spans="17:17" x14ac:dyDescent="0.3">
      <c r="Q671" s="11"/>
    </row>
    <row r="672" spans="17:17" x14ac:dyDescent="0.3">
      <c r="Q672" s="11"/>
    </row>
    <row r="673" spans="17:17" x14ac:dyDescent="0.3">
      <c r="Q673" s="11"/>
    </row>
    <row r="674" spans="17:17" x14ac:dyDescent="0.3">
      <c r="Q674" s="11"/>
    </row>
    <row r="675" spans="17:17" x14ac:dyDescent="0.3">
      <c r="Q675" s="11"/>
    </row>
    <row r="676" spans="17:17" x14ac:dyDescent="0.3">
      <c r="Q676" s="11"/>
    </row>
    <row r="677" spans="17:17" x14ac:dyDescent="0.3">
      <c r="Q677" s="11"/>
    </row>
    <row r="678" spans="17:17" x14ac:dyDescent="0.3">
      <c r="Q678" s="11"/>
    </row>
    <row r="679" spans="17:17" x14ac:dyDescent="0.3">
      <c r="Q679" s="11"/>
    </row>
    <row r="680" spans="17:17" x14ac:dyDescent="0.3">
      <c r="Q680" s="11"/>
    </row>
    <row r="681" spans="17:17" x14ac:dyDescent="0.3">
      <c r="Q681" s="11"/>
    </row>
    <row r="682" spans="17:17" x14ac:dyDescent="0.3">
      <c r="Q682" s="11"/>
    </row>
    <row r="683" spans="17:17" x14ac:dyDescent="0.3">
      <c r="Q683" s="11"/>
    </row>
    <row r="684" spans="17:17" x14ac:dyDescent="0.3">
      <c r="Q684" s="11"/>
    </row>
    <row r="685" spans="17:17" x14ac:dyDescent="0.3">
      <c r="Q685" s="11"/>
    </row>
    <row r="686" spans="17:17" x14ac:dyDescent="0.3">
      <c r="Q686" s="11"/>
    </row>
    <row r="687" spans="17:17" x14ac:dyDescent="0.3">
      <c r="Q687" s="11"/>
    </row>
    <row r="688" spans="17:17" x14ac:dyDescent="0.3">
      <c r="Q688" s="11"/>
    </row>
    <row r="689" spans="17:17" x14ac:dyDescent="0.3">
      <c r="Q689" s="11"/>
    </row>
    <row r="690" spans="17:17" x14ac:dyDescent="0.3">
      <c r="Q690" s="11"/>
    </row>
    <row r="691" spans="17:17" x14ac:dyDescent="0.3">
      <c r="Q691" s="11"/>
    </row>
    <row r="692" spans="17:17" x14ac:dyDescent="0.3">
      <c r="Q692" s="11"/>
    </row>
    <row r="693" spans="17:17" x14ac:dyDescent="0.3">
      <c r="Q693" s="11"/>
    </row>
    <row r="694" spans="17:17" x14ac:dyDescent="0.3">
      <c r="Q694" s="11"/>
    </row>
    <row r="695" spans="17:17" x14ac:dyDescent="0.3">
      <c r="Q695" s="11"/>
    </row>
    <row r="696" spans="17:17" x14ac:dyDescent="0.3">
      <c r="Q696" s="11"/>
    </row>
    <row r="697" spans="17:17" x14ac:dyDescent="0.3">
      <c r="Q697" s="11"/>
    </row>
    <row r="698" spans="17:17" x14ac:dyDescent="0.3">
      <c r="Q698" s="11"/>
    </row>
    <row r="699" spans="17:17" x14ac:dyDescent="0.3">
      <c r="Q699" s="11"/>
    </row>
    <row r="700" spans="17:17" x14ac:dyDescent="0.3">
      <c r="Q700" s="11"/>
    </row>
    <row r="701" spans="17:17" x14ac:dyDescent="0.3">
      <c r="Q701" s="11"/>
    </row>
    <row r="702" spans="17:17" x14ac:dyDescent="0.3">
      <c r="Q702" s="11"/>
    </row>
    <row r="703" spans="17:17" x14ac:dyDescent="0.3">
      <c r="Q703" s="11"/>
    </row>
    <row r="704" spans="17:17" x14ac:dyDescent="0.3">
      <c r="Q704" s="11"/>
    </row>
    <row r="705" spans="17:17" x14ac:dyDescent="0.3">
      <c r="Q705" s="11"/>
    </row>
    <row r="706" spans="17:17" x14ac:dyDescent="0.3">
      <c r="Q706" s="11"/>
    </row>
    <row r="707" spans="17:17" x14ac:dyDescent="0.3">
      <c r="Q707" s="11"/>
    </row>
    <row r="708" spans="17:17" x14ac:dyDescent="0.3">
      <c r="Q708" s="11"/>
    </row>
    <row r="709" spans="17:17" x14ac:dyDescent="0.3">
      <c r="Q709" s="11"/>
    </row>
    <row r="710" spans="17:17" x14ac:dyDescent="0.3">
      <c r="Q710" s="11"/>
    </row>
    <row r="711" spans="17:17" x14ac:dyDescent="0.3">
      <c r="Q711" s="11"/>
    </row>
    <row r="712" spans="17:17" x14ac:dyDescent="0.3">
      <c r="Q712" s="11"/>
    </row>
    <row r="713" spans="17:17" x14ac:dyDescent="0.3">
      <c r="Q713" s="11"/>
    </row>
    <row r="714" spans="17:17" x14ac:dyDescent="0.3">
      <c r="Q714" s="11"/>
    </row>
    <row r="715" spans="17:17" x14ac:dyDescent="0.3">
      <c r="Q715" s="11"/>
    </row>
    <row r="716" spans="17:17" x14ac:dyDescent="0.3">
      <c r="Q716" s="11"/>
    </row>
    <row r="717" spans="17:17" x14ac:dyDescent="0.3">
      <c r="Q717" s="11"/>
    </row>
    <row r="718" spans="17:17" x14ac:dyDescent="0.3">
      <c r="Q718" s="11"/>
    </row>
    <row r="719" spans="17:17" x14ac:dyDescent="0.3">
      <c r="Q719" s="11"/>
    </row>
    <row r="720" spans="17:17" x14ac:dyDescent="0.3">
      <c r="Q720" s="11"/>
    </row>
    <row r="721" spans="17:17" x14ac:dyDescent="0.3">
      <c r="Q721" s="11"/>
    </row>
    <row r="722" spans="17:17" x14ac:dyDescent="0.3">
      <c r="Q722" s="11"/>
    </row>
    <row r="723" spans="17:17" x14ac:dyDescent="0.3">
      <c r="Q723" s="11"/>
    </row>
    <row r="724" spans="17:17" x14ac:dyDescent="0.3">
      <c r="Q724" s="11"/>
    </row>
    <row r="725" spans="17:17" x14ac:dyDescent="0.3">
      <c r="Q725" s="11"/>
    </row>
    <row r="726" spans="17:17" x14ac:dyDescent="0.3">
      <c r="Q726" s="11"/>
    </row>
    <row r="727" spans="17:17" x14ac:dyDescent="0.3">
      <c r="Q727" s="11"/>
    </row>
    <row r="728" spans="17:17" x14ac:dyDescent="0.3">
      <c r="Q728" s="11"/>
    </row>
    <row r="729" spans="17:17" x14ac:dyDescent="0.3">
      <c r="Q729" s="11"/>
    </row>
    <row r="730" spans="17:17" x14ac:dyDescent="0.3">
      <c r="Q730" s="11"/>
    </row>
    <row r="731" spans="17:17" x14ac:dyDescent="0.3">
      <c r="Q731" s="11"/>
    </row>
    <row r="732" spans="17:17" x14ac:dyDescent="0.3">
      <c r="Q732" s="11"/>
    </row>
    <row r="733" spans="17:17" x14ac:dyDescent="0.3">
      <c r="Q733" s="11"/>
    </row>
    <row r="734" spans="17:17" x14ac:dyDescent="0.3">
      <c r="Q734" s="11"/>
    </row>
    <row r="735" spans="17:17" x14ac:dyDescent="0.3">
      <c r="Q735" s="11"/>
    </row>
    <row r="736" spans="17:17" x14ac:dyDescent="0.3">
      <c r="Q736" s="11"/>
    </row>
    <row r="737" spans="17:17" x14ac:dyDescent="0.3">
      <c r="Q737" s="11"/>
    </row>
    <row r="738" spans="17:17" x14ac:dyDescent="0.3">
      <c r="Q738" s="11"/>
    </row>
    <row r="739" spans="17:17" x14ac:dyDescent="0.3">
      <c r="Q739" s="11"/>
    </row>
    <row r="740" spans="17:17" x14ac:dyDescent="0.3">
      <c r="Q740" s="11"/>
    </row>
    <row r="741" spans="17:17" x14ac:dyDescent="0.3">
      <c r="Q741" s="11"/>
    </row>
    <row r="742" spans="17:17" x14ac:dyDescent="0.3">
      <c r="Q742" s="11"/>
    </row>
    <row r="743" spans="17:17" x14ac:dyDescent="0.3">
      <c r="Q743" s="11"/>
    </row>
    <row r="744" spans="17:17" x14ac:dyDescent="0.3">
      <c r="Q744" s="11"/>
    </row>
    <row r="745" spans="17:17" x14ac:dyDescent="0.3">
      <c r="Q745" s="11"/>
    </row>
    <row r="746" spans="17:17" x14ac:dyDescent="0.3">
      <c r="Q746" s="11"/>
    </row>
    <row r="747" spans="17:17" x14ac:dyDescent="0.3">
      <c r="Q747" s="11"/>
    </row>
    <row r="748" spans="17:17" x14ac:dyDescent="0.3">
      <c r="Q748" s="11"/>
    </row>
    <row r="749" spans="17:17" x14ac:dyDescent="0.3">
      <c r="Q749" s="11"/>
    </row>
    <row r="750" spans="17:17" x14ac:dyDescent="0.3">
      <c r="Q750" s="11"/>
    </row>
    <row r="751" spans="17:17" x14ac:dyDescent="0.3">
      <c r="Q751" s="11"/>
    </row>
    <row r="752" spans="17:17" x14ac:dyDescent="0.3">
      <c r="Q752" s="11"/>
    </row>
    <row r="753" spans="17:17" x14ac:dyDescent="0.3">
      <c r="Q753" s="11"/>
    </row>
    <row r="754" spans="17:17" x14ac:dyDescent="0.3">
      <c r="Q754" s="11"/>
    </row>
    <row r="755" spans="17:17" x14ac:dyDescent="0.3">
      <c r="Q755" s="11"/>
    </row>
    <row r="756" spans="17:17" x14ac:dyDescent="0.3">
      <c r="Q756" s="11"/>
    </row>
    <row r="757" spans="17:17" x14ac:dyDescent="0.3">
      <c r="Q757" s="11"/>
    </row>
    <row r="758" spans="17:17" x14ac:dyDescent="0.3">
      <c r="Q758" s="11"/>
    </row>
    <row r="759" spans="17:17" x14ac:dyDescent="0.3">
      <c r="Q759" s="11"/>
    </row>
    <row r="760" spans="17:17" x14ac:dyDescent="0.3">
      <c r="Q760" s="11"/>
    </row>
    <row r="761" spans="17:17" x14ac:dyDescent="0.3">
      <c r="Q761" s="11"/>
    </row>
    <row r="762" spans="17:17" x14ac:dyDescent="0.3">
      <c r="Q762" s="11"/>
    </row>
    <row r="763" spans="17:17" x14ac:dyDescent="0.3">
      <c r="Q763" s="11"/>
    </row>
    <row r="764" spans="17:17" x14ac:dyDescent="0.3">
      <c r="Q764" s="11"/>
    </row>
    <row r="765" spans="17:17" x14ac:dyDescent="0.3">
      <c r="Q765" s="11"/>
    </row>
    <row r="766" spans="17:17" x14ac:dyDescent="0.3">
      <c r="Q766" s="11"/>
    </row>
    <row r="767" spans="17:17" x14ac:dyDescent="0.3">
      <c r="Q767" s="11"/>
    </row>
    <row r="768" spans="17:17" x14ac:dyDescent="0.3">
      <c r="Q768" s="11"/>
    </row>
    <row r="769" spans="17:17" x14ac:dyDescent="0.3">
      <c r="Q769" s="11"/>
    </row>
    <row r="770" spans="17:17" x14ac:dyDescent="0.3">
      <c r="Q770" s="11"/>
    </row>
    <row r="771" spans="17:17" x14ac:dyDescent="0.3">
      <c r="Q771" s="11"/>
    </row>
    <row r="772" spans="17:17" x14ac:dyDescent="0.3">
      <c r="Q772" s="11"/>
    </row>
    <row r="773" spans="17:17" x14ac:dyDescent="0.3">
      <c r="Q773" s="11"/>
    </row>
    <row r="774" spans="17:17" x14ac:dyDescent="0.3">
      <c r="Q774" s="11"/>
    </row>
    <row r="775" spans="17:17" x14ac:dyDescent="0.3">
      <c r="Q775" s="11"/>
    </row>
    <row r="776" spans="17:17" x14ac:dyDescent="0.3">
      <c r="Q776" s="11"/>
    </row>
    <row r="777" spans="17:17" x14ac:dyDescent="0.3">
      <c r="Q777" s="11"/>
    </row>
    <row r="778" spans="17:17" x14ac:dyDescent="0.3">
      <c r="Q778" s="11"/>
    </row>
    <row r="779" spans="17:17" x14ac:dyDescent="0.3">
      <c r="Q779" s="11"/>
    </row>
    <row r="780" spans="17:17" x14ac:dyDescent="0.3">
      <c r="Q780" s="11"/>
    </row>
    <row r="781" spans="17:17" x14ac:dyDescent="0.3">
      <c r="Q781" s="11"/>
    </row>
    <row r="782" spans="17:17" x14ac:dyDescent="0.3">
      <c r="Q782" s="11"/>
    </row>
    <row r="783" spans="17:17" x14ac:dyDescent="0.3">
      <c r="Q783" s="11"/>
    </row>
    <row r="784" spans="17:17" x14ac:dyDescent="0.3">
      <c r="Q784" s="11"/>
    </row>
    <row r="785" spans="17:17" x14ac:dyDescent="0.3">
      <c r="Q785" s="11"/>
    </row>
    <row r="786" spans="17:17" x14ac:dyDescent="0.3">
      <c r="Q786" s="11"/>
    </row>
    <row r="787" spans="17:17" x14ac:dyDescent="0.3">
      <c r="Q787" s="11"/>
    </row>
    <row r="788" spans="17:17" x14ac:dyDescent="0.3">
      <c r="Q788" s="11"/>
    </row>
    <row r="789" spans="17:17" x14ac:dyDescent="0.3">
      <c r="Q789" s="11"/>
    </row>
    <row r="790" spans="17:17" x14ac:dyDescent="0.3">
      <c r="Q790" s="11"/>
    </row>
    <row r="791" spans="17:17" x14ac:dyDescent="0.3">
      <c r="Q791" s="11"/>
    </row>
    <row r="792" spans="17:17" x14ac:dyDescent="0.3">
      <c r="Q792" s="11"/>
    </row>
    <row r="793" spans="17:17" x14ac:dyDescent="0.3">
      <c r="Q793" s="11"/>
    </row>
    <row r="794" spans="17:17" x14ac:dyDescent="0.3">
      <c r="Q794" s="11"/>
    </row>
    <row r="795" spans="17:17" x14ac:dyDescent="0.3">
      <c r="Q795" s="11"/>
    </row>
    <row r="796" spans="17:17" x14ac:dyDescent="0.3">
      <c r="Q796" s="11"/>
    </row>
    <row r="797" spans="17:17" x14ac:dyDescent="0.3">
      <c r="Q797" s="11"/>
    </row>
    <row r="798" spans="17:17" x14ac:dyDescent="0.3">
      <c r="Q798" s="11"/>
    </row>
    <row r="799" spans="17:17" x14ac:dyDescent="0.3">
      <c r="Q799" s="11"/>
    </row>
    <row r="800" spans="17:17" x14ac:dyDescent="0.3">
      <c r="Q800" s="11"/>
    </row>
    <row r="801" spans="17:17" x14ac:dyDescent="0.3">
      <c r="Q801" s="11"/>
    </row>
    <row r="802" spans="17:17" x14ac:dyDescent="0.3">
      <c r="Q802" s="11"/>
    </row>
    <row r="803" spans="17:17" x14ac:dyDescent="0.3">
      <c r="Q803" s="11"/>
    </row>
    <row r="804" spans="17:17" x14ac:dyDescent="0.3">
      <c r="Q804" s="11"/>
    </row>
    <row r="805" spans="17:17" x14ac:dyDescent="0.3">
      <c r="Q805" s="11"/>
    </row>
    <row r="806" spans="17:17" x14ac:dyDescent="0.3">
      <c r="Q806" s="11"/>
    </row>
    <row r="807" spans="17:17" x14ac:dyDescent="0.3">
      <c r="Q807" s="11"/>
    </row>
    <row r="808" spans="17:17" x14ac:dyDescent="0.3">
      <c r="Q808" s="11"/>
    </row>
    <row r="809" spans="17:17" x14ac:dyDescent="0.3">
      <c r="Q809" s="11"/>
    </row>
    <row r="810" spans="17:17" x14ac:dyDescent="0.3">
      <c r="Q810" s="11"/>
    </row>
    <row r="811" spans="17:17" x14ac:dyDescent="0.3">
      <c r="Q811" s="11"/>
    </row>
    <row r="812" spans="17:17" x14ac:dyDescent="0.3">
      <c r="Q812" s="11"/>
    </row>
    <row r="813" spans="17:17" x14ac:dyDescent="0.3">
      <c r="Q813" s="11"/>
    </row>
    <row r="814" spans="17:17" x14ac:dyDescent="0.3">
      <c r="Q814" s="11"/>
    </row>
    <row r="815" spans="17:17" x14ac:dyDescent="0.3">
      <c r="Q815" s="11"/>
    </row>
    <row r="816" spans="17:17" x14ac:dyDescent="0.3">
      <c r="Q816" s="11"/>
    </row>
    <row r="817" spans="17:17" x14ac:dyDescent="0.3">
      <c r="Q817" s="11"/>
    </row>
    <row r="818" spans="17:17" x14ac:dyDescent="0.3">
      <c r="Q818" s="11"/>
    </row>
    <row r="819" spans="17:17" x14ac:dyDescent="0.3">
      <c r="Q819" s="11"/>
    </row>
    <row r="820" spans="17:17" x14ac:dyDescent="0.3">
      <c r="Q820" s="11"/>
    </row>
    <row r="821" spans="17:17" x14ac:dyDescent="0.3">
      <c r="Q821" s="11"/>
    </row>
    <row r="822" spans="17:17" x14ac:dyDescent="0.3">
      <c r="Q822" s="11"/>
    </row>
    <row r="823" spans="17:17" x14ac:dyDescent="0.3">
      <c r="Q823" s="11"/>
    </row>
    <row r="824" spans="17:17" x14ac:dyDescent="0.3">
      <c r="Q824" s="11"/>
    </row>
    <row r="825" spans="17:17" x14ac:dyDescent="0.3">
      <c r="Q825" s="11"/>
    </row>
    <row r="826" spans="17:17" x14ac:dyDescent="0.3">
      <c r="Q826" s="11"/>
    </row>
    <row r="827" spans="17:17" x14ac:dyDescent="0.3">
      <c r="Q827" s="11"/>
    </row>
    <row r="828" spans="17:17" x14ac:dyDescent="0.3">
      <c r="Q828" s="11"/>
    </row>
    <row r="829" spans="17:17" x14ac:dyDescent="0.3">
      <c r="Q829" s="11"/>
    </row>
    <row r="830" spans="17:17" x14ac:dyDescent="0.3">
      <c r="Q830" s="11"/>
    </row>
    <row r="831" spans="17:17" x14ac:dyDescent="0.3">
      <c r="Q831" s="11"/>
    </row>
    <row r="832" spans="17:17" x14ac:dyDescent="0.3">
      <c r="Q832" s="11"/>
    </row>
    <row r="833" spans="17:17" x14ac:dyDescent="0.3">
      <c r="Q833" s="11"/>
    </row>
    <row r="834" spans="17:17" x14ac:dyDescent="0.3">
      <c r="Q834" s="11"/>
    </row>
    <row r="835" spans="17:17" x14ac:dyDescent="0.3">
      <c r="Q835" s="11"/>
    </row>
    <row r="836" spans="17:17" x14ac:dyDescent="0.3">
      <c r="Q836" s="11"/>
    </row>
    <row r="837" spans="17:17" x14ac:dyDescent="0.3">
      <c r="Q837" s="11"/>
    </row>
    <row r="838" spans="17:17" x14ac:dyDescent="0.3">
      <c r="Q838" s="11"/>
    </row>
    <row r="839" spans="17:17" x14ac:dyDescent="0.3">
      <c r="Q839" s="11"/>
    </row>
    <row r="840" spans="17:17" x14ac:dyDescent="0.3">
      <c r="Q840" s="11"/>
    </row>
    <row r="841" spans="17:17" x14ac:dyDescent="0.3">
      <c r="Q841" s="11"/>
    </row>
    <row r="842" spans="17:17" x14ac:dyDescent="0.3">
      <c r="Q842" s="11"/>
    </row>
    <row r="843" spans="17:17" x14ac:dyDescent="0.3">
      <c r="Q843" s="11"/>
    </row>
    <row r="844" spans="17:17" x14ac:dyDescent="0.3">
      <c r="Q844" s="11"/>
    </row>
    <row r="845" spans="17:17" x14ac:dyDescent="0.3">
      <c r="Q845" s="11"/>
    </row>
    <row r="846" spans="17:17" x14ac:dyDescent="0.3">
      <c r="Q846" s="11"/>
    </row>
    <row r="847" spans="17:17" x14ac:dyDescent="0.3">
      <c r="Q847" s="11"/>
    </row>
    <row r="848" spans="17:17" x14ac:dyDescent="0.3">
      <c r="Q848" s="11"/>
    </row>
    <row r="849" spans="17:17" x14ac:dyDescent="0.3">
      <c r="Q849" s="11"/>
    </row>
    <row r="850" spans="17:17" x14ac:dyDescent="0.3">
      <c r="Q850" s="11"/>
    </row>
    <row r="851" spans="17:17" x14ac:dyDescent="0.3">
      <c r="Q851" s="11"/>
    </row>
    <row r="852" spans="17:17" x14ac:dyDescent="0.3">
      <c r="Q852" s="11"/>
    </row>
    <row r="853" spans="17:17" x14ac:dyDescent="0.3">
      <c r="Q853" s="11"/>
    </row>
    <row r="854" spans="17:17" x14ac:dyDescent="0.3">
      <c r="Q854" s="11"/>
    </row>
    <row r="855" spans="17:17" x14ac:dyDescent="0.3">
      <c r="Q855" s="11"/>
    </row>
    <row r="856" spans="17:17" x14ac:dyDescent="0.3">
      <c r="Q856" s="11"/>
    </row>
    <row r="857" spans="17:17" x14ac:dyDescent="0.3">
      <c r="Q857" s="11"/>
    </row>
    <row r="858" spans="17:17" x14ac:dyDescent="0.3">
      <c r="Q858" s="11"/>
    </row>
    <row r="859" spans="17:17" x14ac:dyDescent="0.3">
      <c r="Q859" s="11"/>
    </row>
    <row r="860" spans="17:17" x14ac:dyDescent="0.3">
      <c r="Q860" s="11"/>
    </row>
    <row r="861" spans="17:17" x14ac:dyDescent="0.3">
      <c r="Q861" s="11"/>
    </row>
    <row r="862" spans="17:17" x14ac:dyDescent="0.3">
      <c r="Q862" s="11"/>
    </row>
    <row r="863" spans="17:17" x14ac:dyDescent="0.3">
      <c r="Q863" s="11"/>
    </row>
    <row r="864" spans="17:17" x14ac:dyDescent="0.3">
      <c r="Q864" s="11"/>
    </row>
    <row r="865" spans="17:17" x14ac:dyDescent="0.3">
      <c r="Q865" s="11"/>
    </row>
    <row r="866" spans="17:17" x14ac:dyDescent="0.3">
      <c r="Q866" s="11"/>
    </row>
    <row r="867" spans="17:17" x14ac:dyDescent="0.3">
      <c r="Q867" s="11"/>
    </row>
    <row r="868" spans="17:17" x14ac:dyDescent="0.3">
      <c r="Q868" s="11"/>
    </row>
    <row r="869" spans="17:17" x14ac:dyDescent="0.3">
      <c r="Q869" s="11"/>
    </row>
    <row r="870" spans="17:17" x14ac:dyDescent="0.3">
      <c r="Q870" s="11"/>
    </row>
    <row r="871" spans="17:17" x14ac:dyDescent="0.3">
      <c r="Q871" s="11"/>
    </row>
    <row r="872" spans="17:17" x14ac:dyDescent="0.3">
      <c r="Q872" s="11"/>
    </row>
    <row r="873" spans="17:17" x14ac:dyDescent="0.3">
      <c r="Q873" s="11"/>
    </row>
    <row r="874" spans="17:17" x14ac:dyDescent="0.3">
      <c r="Q874" s="11"/>
    </row>
    <row r="875" spans="17:17" x14ac:dyDescent="0.3">
      <c r="Q875" s="11"/>
    </row>
    <row r="876" spans="17:17" x14ac:dyDescent="0.3">
      <c r="Q876" s="11"/>
    </row>
    <row r="877" spans="17:17" x14ac:dyDescent="0.3">
      <c r="Q877" s="11"/>
    </row>
    <row r="878" spans="17:17" x14ac:dyDescent="0.3">
      <c r="Q878" s="11"/>
    </row>
    <row r="879" spans="17:17" x14ac:dyDescent="0.3">
      <c r="Q879" s="11"/>
    </row>
    <row r="880" spans="17:17" x14ac:dyDescent="0.3">
      <c r="Q880" s="11"/>
    </row>
    <row r="881" spans="17:17" x14ac:dyDescent="0.3">
      <c r="Q881" s="11"/>
    </row>
    <row r="882" spans="17:17" x14ac:dyDescent="0.3">
      <c r="Q882" s="11"/>
    </row>
    <row r="883" spans="17:17" x14ac:dyDescent="0.3">
      <c r="Q883" s="11"/>
    </row>
    <row r="884" spans="17:17" x14ac:dyDescent="0.3">
      <c r="Q884" s="11"/>
    </row>
    <row r="885" spans="17:17" x14ac:dyDescent="0.3">
      <c r="Q885" s="11"/>
    </row>
    <row r="886" spans="17:17" x14ac:dyDescent="0.3">
      <c r="Q886" s="11"/>
    </row>
    <row r="887" spans="17:17" x14ac:dyDescent="0.3">
      <c r="Q887" s="11"/>
    </row>
    <row r="888" spans="17:17" x14ac:dyDescent="0.3">
      <c r="Q888" s="11"/>
    </row>
    <row r="889" spans="17:17" x14ac:dyDescent="0.3">
      <c r="Q889" s="11"/>
    </row>
    <row r="890" spans="17:17" x14ac:dyDescent="0.3">
      <c r="Q890" s="11"/>
    </row>
    <row r="891" spans="17:17" x14ac:dyDescent="0.3">
      <c r="Q891" s="11"/>
    </row>
    <row r="892" spans="17:17" x14ac:dyDescent="0.3">
      <c r="Q892" s="11"/>
    </row>
    <row r="893" spans="17:17" x14ac:dyDescent="0.3">
      <c r="Q893" s="11"/>
    </row>
    <row r="894" spans="17:17" x14ac:dyDescent="0.3">
      <c r="Q894" s="11"/>
    </row>
    <row r="895" spans="17:17" x14ac:dyDescent="0.3">
      <c r="Q895" s="11"/>
    </row>
    <row r="896" spans="17:17" x14ac:dyDescent="0.3">
      <c r="Q896" s="11"/>
    </row>
    <row r="897" spans="17:17" x14ac:dyDescent="0.3">
      <c r="Q897" s="11"/>
    </row>
    <row r="898" spans="17:17" x14ac:dyDescent="0.3">
      <c r="Q898" s="11"/>
    </row>
    <row r="899" spans="17:17" x14ac:dyDescent="0.3">
      <c r="Q899" s="11"/>
    </row>
    <row r="900" spans="17:17" x14ac:dyDescent="0.3">
      <c r="Q900" s="11"/>
    </row>
    <row r="901" spans="17:17" x14ac:dyDescent="0.3">
      <c r="Q901" s="11"/>
    </row>
    <row r="902" spans="17:17" x14ac:dyDescent="0.3">
      <c r="Q902" s="11"/>
    </row>
    <row r="903" spans="17:17" x14ac:dyDescent="0.3">
      <c r="Q903" s="11"/>
    </row>
    <row r="904" spans="17:17" x14ac:dyDescent="0.3">
      <c r="Q904" s="11"/>
    </row>
    <row r="905" spans="17:17" x14ac:dyDescent="0.3">
      <c r="Q905" s="11"/>
    </row>
    <row r="906" spans="17:17" x14ac:dyDescent="0.3">
      <c r="Q906" s="11"/>
    </row>
    <row r="907" spans="17:17" x14ac:dyDescent="0.3">
      <c r="Q907" s="11"/>
    </row>
    <row r="908" spans="17:17" x14ac:dyDescent="0.3">
      <c r="Q908" s="11"/>
    </row>
    <row r="909" spans="17:17" x14ac:dyDescent="0.3">
      <c r="Q909" s="11"/>
    </row>
    <row r="910" spans="17:17" x14ac:dyDescent="0.3">
      <c r="Q910" s="11"/>
    </row>
    <row r="911" spans="17:17" x14ac:dyDescent="0.3">
      <c r="Q911" s="11"/>
    </row>
    <row r="912" spans="17:17" x14ac:dyDescent="0.3">
      <c r="Q912" s="11"/>
    </row>
    <row r="913" spans="17:17" x14ac:dyDescent="0.3">
      <c r="Q913" s="11"/>
    </row>
    <row r="914" spans="17:17" x14ac:dyDescent="0.3">
      <c r="Q914" s="11"/>
    </row>
    <row r="915" spans="17:17" x14ac:dyDescent="0.3">
      <c r="Q915" s="11"/>
    </row>
    <row r="916" spans="17:17" x14ac:dyDescent="0.3">
      <c r="Q916" s="11"/>
    </row>
    <row r="917" spans="17:17" x14ac:dyDescent="0.3">
      <c r="Q917" s="11"/>
    </row>
    <row r="918" spans="17:17" x14ac:dyDescent="0.3">
      <c r="Q918" s="11"/>
    </row>
    <row r="919" spans="17:17" x14ac:dyDescent="0.3">
      <c r="Q919" s="11"/>
    </row>
    <row r="920" spans="17:17" x14ac:dyDescent="0.3">
      <c r="Q920" s="11"/>
    </row>
    <row r="921" spans="17:17" x14ac:dyDescent="0.3">
      <c r="Q921" s="11"/>
    </row>
    <row r="922" spans="17:17" x14ac:dyDescent="0.3">
      <c r="Q922" s="11"/>
    </row>
    <row r="923" spans="17:17" x14ac:dyDescent="0.3">
      <c r="Q923" s="11"/>
    </row>
    <row r="924" spans="17:17" x14ac:dyDescent="0.3">
      <c r="Q924" s="11"/>
    </row>
    <row r="925" spans="17:17" x14ac:dyDescent="0.3">
      <c r="Q925" s="11"/>
    </row>
    <row r="926" spans="17:17" x14ac:dyDescent="0.3">
      <c r="Q926" s="11"/>
    </row>
    <row r="927" spans="17:17" x14ac:dyDescent="0.3">
      <c r="Q927" s="11"/>
    </row>
    <row r="928" spans="17:17" x14ac:dyDescent="0.3">
      <c r="Q928" s="11"/>
    </row>
    <row r="929" spans="17:17" x14ac:dyDescent="0.3">
      <c r="Q929" s="11"/>
    </row>
    <row r="930" spans="17:17" x14ac:dyDescent="0.3">
      <c r="Q930" s="11"/>
    </row>
    <row r="931" spans="17:17" x14ac:dyDescent="0.3">
      <c r="Q931" s="11"/>
    </row>
    <row r="932" spans="17:17" x14ac:dyDescent="0.3">
      <c r="Q932" s="11"/>
    </row>
    <row r="933" spans="17:17" x14ac:dyDescent="0.3">
      <c r="Q933" s="11"/>
    </row>
    <row r="934" spans="17:17" x14ac:dyDescent="0.3">
      <c r="Q934" s="11"/>
    </row>
  </sheetData>
  <mergeCells count="10">
    <mergeCell ref="W425:X425"/>
    <mergeCell ref="AA425:AB425"/>
    <mergeCell ref="AA426:AB426"/>
    <mergeCell ref="AD426:AE426"/>
    <mergeCell ref="W426:X426"/>
    <mergeCell ref="AD449:AE449"/>
    <mergeCell ref="W448:X448"/>
    <mergeCell ref="AA448:AB448"/>
    <mergeCell ref="W449:X449"/>
    <mergeCell ref="AA449:AB449"/>
  </mergeCells>
  <phoneticPr fontId="0" type="noConversion"/>
  <pageMargins left="0.22" right="0.16" top="0.51" bottom="0.64" header="0.5" footer="0.42"/>
  <pageSetup paperSize="9" scale="80" orientation="landscape" horizontalDpi="4294967293" verticalDpi="4294967293" r:id="rId1"/>
  <headerFooter alignWithMargins="0">
    <oddFooter>&amp;L&amp;"Book Antiqua,Bold Italic"Canoe Trips log&amp;C&amp;"Book Antiqua,Bold Italic"Page &amp;P of &amp;N&amp;R&amp;"Book Antiqua,Bold Italic"Printed out on &amp;D</oddFooter>
  </headerFooter>
  <rowBreaks count="13" manualBreakCount="13">
    <brk id="43" max="30" man="1"/>
    <brk id="76" max="16383" man="1"/>
    <brk id="113" max="29" man="1"/>
    <brk id="151" max="30" man="1"/>
    <brk id="192" max="37" man="1"/>
    <brk id="235" max="37" man="1"/>
    <brk id="270" max="37" man="1"/>
    <brk id="294" max="37" man="1"/>
    <brk id="337" max="37" man="1"/>
    <brk id="382" max="38" man="1"/>
    <brk id="417" max="38" man="1"/>
    <brk id="439" max="38" man="1"/>
    <brk id="4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B2" sqref="B2"/>
    </sheetView>
  </sheetViews>
  <sheetFormatPr defaultRowHeight="17.399999999999999" x14ac:dyDescent="0.25"/>
  <cols>
    <col min="1" max="1" width="76.109375" style="80" customWidth="1"/>
  </cols>
  <sheetData>
    <row r="2" spans="1:1" ht="280.5" customHeight="1" x14ac:dyDescent="0.25">
      <c r="A2" s="80" t="s">
        <v>229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8" sqref="G8"/>
    </sheetView>
  </sheetViews>
  <sheetFormatPr defaultColWidth="9.109375" defaultRowHeight="21" x14ac:dyDescent="0.4"/>
  <cols>
    <col min="1" max="1" width="31.6640625" style="81" customWidth="1"/>
    <col min="2" max="2" width="10.109375" style="82" customWidth="1"/>
    <col min="3" max="3" width="3.88671875" style="82" customWidth="1"/>
    <col min="4" max="4" width="12.5546875" style="82" customWidth="1"/>
    <col min="5" max="5" width="3.44140625" style="82" customWidth="1"/>
    <col min="6" max="6" width="14.88671875" style="82" customWidth="1"/>
    <col min="7" max="16384" width="9.109375" style="81"/>
  </cols>
  <sheetData>
    <row r="1" spans="1:6" x14ac:dyDescent="0.4">
      <c r="A1" s="81" t="s">
        <v>3</v>
      </c>
      <c r="B1" s="82" t="s">
        <v>221</v>
      </c>
      <c r="D1" s="82" t="s">
        <v>223</v>
      </c>
      <c r="F1" s="82" t="s">
        <v>225</v>
      </c>
    </row>
    <row r="2" spans="1:6" x14ac:dyDescent="0.4">
      <c r="B2" s="82" t="s">
        <v>222</v>
      </c>
      <c r="D2" s="82" t="s">
        <v>224</v>
      </c>
      <c r="F2" s="82" t="s">
        <v>226</v>
      </c>
    </row>
    <row r="3" spans="1:6" ht="41.25" customHeight="1" x14ac:dyDescent="0.4"/>
    <row r="4" spans="1:6" x14ac:dyDescent="0.4">
      <c r="A4" s="81" t="s">
        <v>215</v>
      </c>
      <c r="B4" s="82">
        <v>14</v>
      </c>
      <c r="D4" s="82">
        <v>24</v>
      </c>
      <c r="F4" s="82">
        <v>25</v>
      </c>
    </row>
    <row r="6" spans="1:6" x14ac:dyDescent="0.4">
      <c r="A6" s="81" t="s">
        <v>216</v>
      </c>
      <c r="B6" s="82">
        <v>15.5</v>
      </c>
      <c r="D6" s="82">
        <v>24</v>
      </c>
      <c r="F6" s="82">
        <v>22.6</v>
      </c>
    </row>
    <row r="8" spans="1:6" x14ac:dyDescent="0.4">
      <c r="A8" s="81" t="s">
        <v>217</v>
      </c>
      <c r="B8" s="82">
        <v>15.2</v>
      </c>
      <c r="D8" s="82">
        <v>22.25</v>
      </c>
      <c r="F8" s="82">
        <v>21</v>
      </c>
    </row>
    <row r="10" spans="1:6" x14ac:dyDescent="0.4">
      <c r="A10" s="81" t="s">
        <v>218</v>
      </c>
      <c r="B10" s="82">
        <v>15.3</v>
      </c>
      <c r="D10" s="82">
        <v>22</v>
      </c>
      <c r="F10" s="82">
        <v>22.2</v>
      </c>
    </row>
    <row r="12" spans="1:6" x14ac:dyDescent="0.4">
      <c r="A12" s="81" t="s">
        <v>219</v>
      </c>
      <c r="B12" s="82">
        <v>12.8</v>
      </c>
      <c r="D12" s="82">
        <v>24</v>
      </c>
      <c r="F12" s="82">
        <v>20.399999999999999</v>
      </c>
    </row>
    <row r="14" spans="1:6" x14ac:dyDescent="0.4">
      <c r="A14" s="81" t="s">
        <v>220</v>
      </c>
      <c r="B14" s="82">
        <v>14</v>
      </c>
      <c r="D14" s="82">
        <v>24</v>
      </c>
      <c r="F14" s="82">
        <v>23</v>
      </c>
    </row>
    <row r="19" spans="1:6" x14ac:dyDescent="0.4">
      <c r="A19" s="81" t="s">
        <v>227</v>
      </c>
      <c r="B19" s="82">
        <v>14</v>
      </c>
      <c r="D19" s="82">
        <v>24</v>
      </c>
      <c r="F19" s="82">
        <v>16.600000000000001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Arthur Dibble</cp:lastModifiedBy>
  <cp:lastPrinted>2019-10-25T16:55:12Z</cp:lastPrinted>
  <dcterms:created xsi:type="dcterms:W3CDTF">2003-06-16T23:09:22Z</dcterms:created>
  <dcterms:modified xsi:type="dcterms:W3CDTF">2019-12-22T15:39:13Z</dcterms:modified>
</cp:coreProperties>
</file>